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ki_k\Desktop\HP\"/>
    </mc:Choice>
  </mc:AlternateContent>
  <bookViews>
    <workbookView xWindow="10230" yWindow="0" windowWidth="10275" windowHeight="7800" tabRatio="499" firstSheet="1" activeTab="1"/>
  </bookViews>
  <sheets>
    <sheet name="入力シート" sheetId="15" r:id="rId1"/>
    <sheet name="計算シート" sheetId="16" r:id="rId2"/>
    <sheet name="実行計画表紙" sheetId="14" r:id="rId3"/>
    <sheet name="実行計画①" sheetId="10" r:id="rId4"/>
    <sheet name="実行計画②" sheetId="11" r:id="rId5"/>
    <sheet name="実行計画③" sheetId="12" r:id="rId6"/>
    <sheet name="実行計画④" sheetId="13" r:id="rId7"/>
  </sheets>
  <externalReferences>
    <externalReference r:id="rId8"/>
  </externalReferences>
  <definedNames>
    <definedName name="_xlnm._FilterDatabase" localSheetId="3" hidden="1">実行計画①!$B$3</definedName>
    <definedName name="_xlnm._FilterDatabase" localSheetId="4" hidden="1">実行計画②!#REF!</definedName>
    <definedName name="_xlnm._FilterDatabase" localSheetId="5" hidden="1">実行計画③!#REF!</definedName>
    <definedName name="_xlnm._FilterDatabase" localSheetId="6" hidden="1">実行計画④!#REF!</definedName>
    <definedName name="_xlnm.Print_Area" localSheetId="3">実行計画①!$A$1:$D$35</definedName>
    <definedName name="_xlnm.Print_Area" localSheetId="4">実行計画②!$A$1:$F$36</definedName>
    <definedName name="_xlnm.Print_Area" localSheetId="5">実行計画③!$A$1:$F$37</definedName>
    <definedName name="_xlnm.Print_Area" localSheetId="6">実行計画④!$A$1:$F$36</definedName>
    <definedName name="_xlnm.Print_Area" localSheetId="2">実行計画表紙!$A$1:$K$30</definedName>
  </definedNames>
  <calcPr calcId="162913"/>
</workbook>
</file>

<file path=xl/calcChain.xml><?xml version="1.0" encoding="utf-8"?>
<calcChain xmlns="http://schemas.openxmlformats.org/spreadsheetml/2006/main">
  <c r="E7" i="16" l="1"/>
  <c r="H7" i="16" s="1"/>
  <c r="D33" i="16"/>
  <c r="G32" i="16"/>
  <c r="K33" i="11"/>
  <c r="K27" i="11"/>
  <c r="H32" i="16"/>
  <c r="L27" i="11" s="1"/>
  <c r="L33" i="11"/>
  <c r="I32" i="16"/>
  <c r="M27" i="11" s="1"/>
  <c r="M33" i="11"/>
  <c r="F32" i="16"/>
  <c r="J33" i="11"/>
  <c r="J27" i="11"/>
  <c r="E32" i="16"/>
  <c r="I33" i="11"/>
  <c r="I27" i="11"/>
  <c r="H6" i="16"/>
  <c r="A33" i="16"/>
  <c r="R42" i="15"/>
  <c r="E25" i="16"/>
  <c r="D28" i="12"/>
  <c r="R41" i="15"/>
  <c r="E24" i="16" s="1"/>
  <c r="D20" i="12" s="1"/>
  <c r="S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R36" i="15" s="1"/>
  <c r="R35" i="15"/>
  <c r="R34" i="15"/>
  <c r="R33" i="15"/>
  <c r="R32" i="15"/>
  <c r="S31" i="15"/>
  <c r="S37" i="15"/>
  <c r="Q31" i="15"/>
  <c r="Q37" i="15" s="1"/>
  <c r="P31" i="15"/>
  <c r="P37" i="15"/>
  <c r="O31" i="15"/>
  <c r="O37" i="15" s="1"/>
  <c r="N31" i="15"/>
  <c r="N37" i="15"/>
  <c r="M31" i="15"/>
  <c r="M37" i="15" s="1"/>
  <c r="L31" i="15"/>
  <c r="L37" i="15"/>
  <c r="K31" i="15"/>
  <c r="K37" i="15" s="1"/>
  <c r="J31" i="15"/>
  <c r="J37" i="15"/>
  <c r="I31" i="15"/>
  <c r="I37" i="15" s="1"/>
  <c r="H31" i="15"/>
  <c r="H37" i="15"/>
  <c r="G31" i="15"/>
  <c r="G37" i="15" s="1"/>
  <c r="F31" i="15"/>
  <c r="F37" i="15"/>
  <c r="R30" i="15"/>
  <c r="R29" i="15"/>
  <c r="R28" i="15"/>
  <c r="R27" i="15"/>
  <c r="R26" i="15"/>
  <c r="R25" i="15"/>
  <c r="R24" i="15"/>
  <c r="R20" i="15"/>
  <c r="E13" i="16"/>
  <c r="H13" i="16" s="1"/>
  <c r="R19" i="15"/>
  <c r="E12" i="16"/>
  <c r="H12" i="16" s="1"/>
  <c r="R18" i="15"/>
  <c r="E11" i="16" s="1"/>
  <c r="R17" i="15"/>
  <c r="E10" i="16" s="1"/>
  <c r="R16" i="15"/>
  <c r="E9" i="16" s="1"/>
  <c r="R15" i="15"/>
  <c r="E8" i="16"/>
  <c r="C7" i="11" s="1"/>
  <c r="E7" i="11" s="1"/>
  <c r="H8" i="16"/>
  <c r="R14" i="15"/>
  <c r="F9" i="15"/>
  <c r="G9" i="15"/>
  <c r="H9" i="15"/>
  <c r="G31" i="16" s="1"/>
  <c r="K25" i="11" s="1"/>
  <c r="J31" i="11"/>
  <c r="C10" i="11"/>
  <c r="E10" i="11"/>
  <c r="R31" i="15"/>
  <c r="R37" i="15" s="1"/>
  <c r="E23" i="16" s="1"/>
  <c r="D13" i="12" s="1"/>
  <c r="E31" i="16"/>
  <c r="I25" i="11" s="1"/>
  <c r="I31" i="11"/>
  <c r="K31" i="11"/>
  <c r="L31" i="11"/>
  <c r="M31" i="11"/>
  <c r="E33" i="16"/>
  <c r="I32" i="11"/>
  <c r="F33" i="16"/>
  <c r="J26" i="11"/>
  <c r="G33" i="16"/>
  <c r="H33" i="16"/>
  <c r="L26" i="11" s="1"/>
  <c r="L32" i="11"/>
  <c r="I33" i="16"/>
  <c r="I26" i="11"/>
  <c r="M32" i="11"/>
  <c r="M26" i="11"/>
  <c r="J32" i="11"/>
  <c r="K26" i="11"/>
  <c r="K32" i="11"/>
  <c r="F31" i="16"/>
  <c r="J25" i="11" s="1"/>
  <c r="I9" i="15"/>
  <c r="J9" i="15" s="1"/>
  <c r="I31" i="16" s="1"/>
  <c r="M25" i="11" s="1"/>
  <c r="H9" i="16" l="1"/>
  <c r="C8" i="11"/>
  <c r="E8" i="11" s="1"/>
  <c r="H10" i="16"/>
  <c r="C9" i="11"/>
  <c r="E9" i="11" s="1"/>
  <c r="I13" i="16"/>
  <c r="H11" i="16"/>
  <c r="C11" i="11"/>
  <c r="E11" i="11" s="1"/>
  <c r="F11" i="11" s="1"/>
  <c r="H14" i="16"/>
  <c r="I8" i="16" s="1"/>
  <c r="C5" i="11"/>
  <c r="E5" i="11" s="1"/>
  <c r="F10" i="11" s="1"/>
  <c r="C6" i="11"/>
  <c r="E6" i="11" s="1"/>
  <c r="H31" i="16"/>
  <c r="L25" i="11" s="1"/>
  <c r="F8" i="11" l="1"/>
  <c r="I11" i="16"/>
  <c r="F9" i="11"/>
  <c r="I9" i="16"/>
  <c r="I7" i="16"/>
  <c r="I14" i="16" s="1"/>
  <c r="F7" i="11"/>
  <c r="I10" i="16"/>
  <c r="F6" i="11"/>
  <c r="I12" i="16"/>
  <c r="E12" i="11"/>
  <c r="F5" i="11"/>
</calcChain>
</file>

<file path=xl/sharedStrings.xml><?xml version="1.0" encoding="utf-8"?>
<sst xmlns="http://schemas.openxmlformats.org/spreadsheetml/2006/main" count="224" uniqueCount="159">
  <si>
    <t>調査項目</t>
    <rPh sb="0" eb="2">
      <t>チョウサ</t>
    </rPh>
    <rPh sb="2" eb="4">
      <t>コウモク</t>
    </rPh>
    <phoneticPr fontId="2"/>
  </si>
  <si>
    <t>単位</t>
    <rPh sb="0" eb="2">
      <t>タンイ</t>
    </rPh>
    <phoneticPr fontId="2"/>
  </si>
  <si>
    <t>排出係数</t>
    <rPh sb="0" eb="2">
      <t>ハイシュツ</t>
    </rPh>
    <rPh sb="2" eb="4">
      <t>ケイスウ</t>
    </rPh>
    <phoneticPr fontId="2"/>
  </si>
  <si>
    <t>合計</t>
    <rPh sb="0" eb="2">
      <t>ゴウケイ</t>
    </rPh>
    <phoneticPr fontId="2"/>
  </si>
  <si>
    <t>軽油</t>
    <rPh sb="0" eb="2">
      <t>ケイユ</t>
    </rPh>
    <phoneticPr fontId="2"/>
  </si>
  <si>
    <t>Ａ重油</t>
    <rPh sb="1" eb="3">
      <t>ジュウユ</t>
    </rPh>
    <phoneticPr fontId="2"/>
  </si>
  <si>
    <t>灯油</t>
    <rPh sb="0" eb="2">
      <t>トウユ</t>
    </rPh>
    <phoneticPr fontId="2"/>
  </si>
  <si>
    <t>液化石油ガス（ＬＰＧ）</t>
    <rPh sb="0" eb="2">
      <t>エキカ</t>
    </rPh>
    <rPh sb="2" eb="4">
      <t>セキユ</t>
    </rPh>
    <phoneticPr fontId="2"/>
  </si>
  <si>
    <t>電気使用量（一般電気事業者）</t>
    <rPh sb="0" eb="2">
      <t>デンキ</t>
    </rPh>
    <rPh sb="2" eb="5">
      <t>シヨウリョウ</t>
    </rPh>
    <rPh sb="6" eb="8">
      <t>イッパン</t>
    </rPh>
    <rPh sb="8" eb="10">
      <t>デンキ</t>
    </rPh>
    <rPh sb="10" eb="13">
      <t>ジギョウシャ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</si>
  <si>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</si>
  <si>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</si>
  <si>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</si>
  <si>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</si>
  <si>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</si>
  <si>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</si>
  <si>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</si>
  <si>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</si>
  <si>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</si>
  <si>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</si>
  <si>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</si>
  <si>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</si>
  <si>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区分</t>
    <rPh sb="0" eb="2">
      <t>クブン</t>
    </rPh>
    <phoneticPr fontId="2"/>
  </si>
  <si>
    <t xml:space="preserve">軽　　油 </t>
    <rPh sb="0" eb="1">
      <t>ケイ</t>
    </rPh>
    <rPh sb="3" eb="4">
      <t>アブラ</t>
    </rPh>
    <phoneticPr fontId="2"/>
  </si>
  <si>
    <t xml:space="preserve">電     気 </t>
    <rPh sb="0" eb="1">
      <t>デン</t>
    </rPh>
    <rPh sb="6" eb="7">
      <t>キ</t>
    </rPh>
    <phoneticPr fontId="2"/>
  </si>
  <si>
    <t>白上質紙</t>
    <rPh sb="0" eb="1">
      <t>シロ</t>
    </rPh>
    <rPh sb="1" eb="3">
      <t>ジョウシツ</t>
    </rPh>
    <rPh sb="3" eb="4">
      <t>シ</t>
    </rPh>
    <phoneticPr fontId="2"/>
  </si>
  <si>
    <t>新聞紙</t>
    <rPh sb="0" eb="3">
      <t>シンブンシ</t>
    </rPh>
    <phoneticPr fontId="2"/>
  </si>
  <si>
    <t>段ボール</t>
    <rPh sb="0" eb="1">
      <t>ダン</t>
    </rPh>
    <phoneticPr fontId="2"/>
  </si>
  <si>
    <t>その他の紙</t>
    <rPh sb="2" eb="3">
      <t>タ</t>
    </rPh>
    <rPh sb="4" eb="5">
      <t>カミ</t>
    </rPh>
    <phoneticPr fontId="2"/>
  </si>
  <si>
    <t>厨房ごみ</t>
    <rPh sb="0" eb="2">
      <t>チュウボウ</t>
    </rPh>
    <phoneticPr fontId="2"/>
  </si>
  <si>
    <t>紙　類</t>
    <rPh sb="0" eb="1">
      <t>カミ</t>
    </rPh>
    <rPh sb="2" eb="3">
      <t>ルイ</t>
    </rPh>
    <phoneticPr fontId="2"/>
  </si>
  <si>
    <t>産業廃棄物等</t>
    <rPh sb="0" eb="2">
      <t>サンギョウ</t>
    </rPh>
    <rPh sb="2" eb="5">
      <t>ハイキブツ</t>
    </rPh>
    <rPh sb="5" eb="6">
      <t>トウ</t>
    </rPh>
    <phoneticPr fontId="2"/>
  </si>
  <si>
    <t>事業系一般廃棄物等</t>
    <rPh sb="0" eb="2">
      <t>ジギョウ</t>
    </rPh>
    <rPh sb="2" eb="3">
      <t>ケイ</t>
    </rPh>
    <rPh sb="3" eb="5">
      <t>イッパン</t>
    </rPh>
    <rPh sb="5" eb="8">
      <t>ハイキブツ</t>
    </rPh>
    <rPh sb="8" eb="9">
      <t>トウ</t>
    </rPh>
    <phoneticPr fontId="2"/>
  </si>
  <si>
    <t>合　計</t>
    <rPh sb="0" eb="1">
      <t>ゴウ</t>
    </rPh>
    <rPh sb="2" eb="3">
      <t>ケイ</t>
    </rPh>
    <phoneticPr fontId="2"/>
  </si>
  <si>
    <t>小計</t>
    <rPh sb="0" eb="2">
      <t>ショウケイ</t>
    </rPh>
    <phoneticPr fontId="2"/>
  </si>
  <si>
    <t>資源ごみ</t>
    <rPh sb="0" eb="2">
      <t>シゲン</t>
    </rPh>
    <phoneticPr fontId="2"/>
  </si>
  <si>
    <t>（kWh）</t>
    <phoneticPr fontId="2"/>
  </si>
  <si>
    <t>液化石油ｶﾞｽ（ＬＰＧ）</t>
    <rPh sb="0" eb="2">
      <t>エキカ</t>
    </rPh>
    <rPh sb="2" eb="4">
      <t>セキユ</t>
    </rPh>
    <phoneticPr fontId="2"/>
  </si>
  <si>
    <t>埋立ごみ</t>
    <rPh sb="0" eb="1">
      <t>ウ</t>
    </rPh>
    <rPh sb="1" eb="2">
      <t>タ</t>
    </rPh>
    <phoneticPr fontId="2"/>
  </si>
  <si>
    <t>都市ガス</t>
    <rPh sb="0" eb="2">
      <t>トシ</t>
    </rPh>
    <phoneticPr fontId="2"/>
  </si>
  <si>
    <t xml:space="preserve">都市ガス </t>
    <rPh sb="0" eb="2">
      <t>トシ</t>
    </rPh>
    <phoneticPr fontId="2"/>
  </si>
  <si>
    <t>灯　　油</t>
    <rPh sb="0" eb="1">
      <t>ヒ</t>
    </rPh>
    <rPh sb="3" eb="4">
      <t>アブラ</t>
    </rPh>
    <phoneticPr fontId="2"/>
  </si>
  <si>
    <t>紙の使用枚数(枚）</t>
    <rPh sb="0" eb="1">
      <t>カミ</t>
    </rPh>
    <rPh sb="2" eb="4">
      <t>シヨウ</t>
    </rPh>
    <rPh sb="4" eb="6">
      <t>マイスウ</t>
    </rPh>
    <rPh sb="7" eb="8">
      <t>マイ</t>
    </rPh>
    <phoneticPr fontId="2"/>
  </si>
  <si>
    <t>年度</t>
    <rPh sb="0" eb="2">
      <t>ネンド</t>
    </rPh>
    <phoneticPr fontId="2"/>
  </si>
  <si>
    <t>燃料使用量</t>
    <rPh sb="0" eb="2">
      <t>ネンリョウ</t>
    </rPh>
    <rPh sb="2" eb="5">
      <t>シヨウリョウ</t>
    </rPh>
    <phoneticPr fontId="2"/>
  </si>
  <si>
    <t>提出区分</t>
    <phoneticPr fontId="2"/>
  </si>
  <si>
    <t>事業所の概要等</t>
    <rPh sb="0" eb="3">
      <t>ジギョウショ</t>
    </rPh>
    <rPh sb="4" eb="6">
      <t>ガイヨウ</t>
    </rPh>
    <rPh sb="6" eb="7">
      <t>トウ</t>
    </rPh>
    <phoneticPr fontId="2"/>
  </si>
  <si>
    <t>事業所の名称又は名称</t>
    <rPh sb="0" eb="3">
      <t>ジギョウショ</t>
    </rPh>
    <rPh sb="4" eb="6">
      <t>メイショウ</t>
    </rPh>
    <rPh sb="6" eb="7">
      <t>マタ</t>
    </rPh>
    <rPh sb="8" eb="10">
      <t>メイショウ</t>
    </rPh>
    <phoneticPr fontId="2"/>
  </si>
  <si>
    <t>主たる事業所の所在地</t>
    <rPh sb="0" eb="1">
      <t>シュ</t>
    </rPh>
    <rPh sb="3" eb="6">
      <t>ジギョウショ</t>
    </rPh>
    <rPh sb="7" eb="10">
      <t>ショザイチ</t>
    </rPh>
    <phoneticPr fontId="2"/>
  </si>
  <si>
    <t>事業の業種</t>
    <rPh sb="0" eb="2">
      <t>ジギョウ</t>
    </rPh>
    <rPh sb="3" eb="5">
      <t>ギョウシュ</t>
    </rPh>
    <phoneticPr fontId="2"/>
  </si>
  <si>
    <t>主たる事業の内容</t>
    <rPh sb="0" eb="1">
      <t>シュ</t>
    </rPh>
    <rPh sb="3" eb="5">
      <t>ジギョウ</t>
    </rPh>
    <rPh sb="6" eb="8">
      <t>ナイヨウ</t>
    </rPh>
    <phoneticPr fontId="2"/>
  </si>
  <si>
    <t>　６　その他　（　　　　　　　　　　　）</t>
    <rPh sb="5" eb="6">
      <t>タ</t>
    </rPh>
    <phoneticPr fontId="2"/>
  </si>
  <si>
    <t>　１　小売・卸売・サービス業　　　　２　情報・金融業</t>
    <rPh sb="3" eb="5">
      <t>コウ</t>
    </rPh>
    <rPh sb="6" eb="8">
      <t>オロシウ</t>
    </rPh>
    <rPh sb="13" eb="14">
      <t>ギョウ</t>
    </rPh>
    <rPh sb="20" eb="22">
      <t>ジョウホウ</t>
    </rPh>
    <rPh sb="23" eb="26">
      <t>キンユウギョウ</t>
    </rPh>
    <phoneticPr fontId="2"/>
  </si>
  <si>
    <t>　３　建設業　　　　４　運輸・環境業　　　　５　製造業</t>
    <rPh sb="3" eb="6">
      <t>ケンセツギョウ</t>
    </rPh>
    <rPh sb="12" eb="14">
      <t>ウンユ</t>
    </rPh>
    <rPh sb="15" eb="17">
      <t>カンキョウ</t>
    </rPh>
    <rPh sb="17" eb="18">
      <t>ギョウ</t>
    </rPh>
    <rPh sb="24" eb="27">
      <t>セイゾウギョウ</t>
    </rPh>
    <phoneticPr fontId="2"/>
  </si>
  <si>
    <t>各種板紙の製造及び貼り合わせ加工</t>
    <rPh sb="0" eb="2">
      <t>カクシュ</t>
    </rPh>
    <rPh sb="2" eb="4">
      <t>イタガミ</t>
    </rPh>
    <rPh sb="5" eb="7">
      <t>セイゾウ</t>
    </rPh>
    <rPh sb="7" eb="8">
      <t>オヨ</t>
    </rPh>
    <rPh sb="9" eb="10">
      <t>ハ</t>
    </rPh>
    <rPh sb="11" eb="12">
      <t>ア</t>
    </rPh>
    <rPh sb="14" eb="16">
      <t>カコウ</t>
    </rPh>
    <phoneticPr fontId="2"/>
  </si>
  <si>
    <t>連絡先
（ホームページでは
非公開とします）</t>
    <rPh sb="0" eb="3">
      <t>レンラクサキ</t>
    </rPh>
    <rPh sb="15" eb="18">
      <t>ヒコウカイ</t>
    </rPh>
    <phoneticPr fontId="2"/>
  </si>
  <si>
    <t>担当部署</t>
    <rPh sb="0" eb="2">
      <t>タントウ</t>
    </rPh>
    <rPh sb="2" eb="4">
      <t>ブショ</t>
    </rPh>
    <phoneticPr fontId="2"/>
  </si>
  <si>
    <t>担当者役職</t>
    <rPh sb="0" eb="3">
      <t>タントウシャ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</si>
  <si>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</si>
  <si>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</si>
  <si>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</si>
  <si>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</si>
  <si>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計画の目的</t>
    <rPh sb="0" eb="2">
      <t>ケイカク</t>
    </rPh>
    <rPh sb="3" eb="5">
      <t>モクテキ</t>
    </rPh>
    <phoneticPr fontId="2"/>
  </si>
  <si>
    <t>計画の対象範囲</t>
    <rPh sb="0" eb="2">
      <t>ケイカク</t>
    </rPh>
    <rPh sb="3" eb="5">
      <t>タイショウ</t>
    </rPh>
    <rPh sb="5" eb="7">
      <t>ハンイ</t>
    </rPh>
    <phoneticPr fontId="2"/>
  </si>
  <si>
    <t>計画期間</t>
    <rPh sb="0" eb="2">
      <t>ケイカク</t>
    </rPh>
    <rPh sb="2" eb="4">
      <t>キカン</t>
    </rPh>
    <phoneticPr fontId="2"/>
  </si>
  <si>
    <t>※排出係数は、2013年度（平成25年度）に固定する。</t>
    <phoneticPr fontId="2"/>
  </si>
  <si>
    <t>燃料等区分</t>
    <rPh sb="0" eb="2">
      <t>ネンリョウ</t>
    </rPh>
    <rPh sb="2" eb="3">
      <t>トウ</t>
    </rPh>
    <rPh sb="3" eb="5">
      <t>クブン</t>
    </rPh>
    <phoneticPr fontId="2"/>
  </si>
  <si>
    <t>使用量</t>
    <rPh sb="0" eb="3">
      <t>シヨウリョウ</t>
    </rPh>
    <phoneticPr fontId="2"/>
  </si>
  <si>
    <t>CO2
排出係数</t>
    <rPh sb="4" eb="6">
      <t>ハイシュツ</t>
    </rPh>
    <rPh sb="6" eb="8">
      <t>ケイスウ</t>
    </rPh>
    <phoneticPr fontId="2"/>
  </si>
  <si>
    <t>CO2排出量
（kg-CO2）</t>
    <rPh sb="3" eb="5">
      <t>ハイシュツ</t>
    </rPh>
    <rPh sb="5" eb="6">
      <t>リョウ</t>
    </rPh>
    <phoneticPr fontId="2"/>
  </si>
  <si>
    <t>軽　　油　（L)</t>
    <rPh sb="0" eb="1">
      <t>ケイ</t>
    </rPh>
    <rPh sb="3" eb="4">
      <t>アブラ</t>
    </rPh>
    <phoneticPr fontId="2"/>
  </si>
  <si>
    <t>灯　　油　（L)</t>
    <rPh sb="0" eb="1">
      <t>ヒ</t>
    </rPh>
    <rPh sb="3" eb="4">
      <t>アブラ</t>
    </rPh>
    <phoneticPr fontId="2"/>
  </si>
  <si>
    <t>ガソリン　（L)</t>
    <phoneticPr fontId="2"/>
  </si>
  <si>
    <t>電　気 （kwh）</t>
    <rPh sb="0" eb="1">
      <t>デン</t>
    </rPh>
    <rPh sb="2" eb="3">
      <t>キ</t>
    </rPh>
    <phoneticPr fontId="2"/>
  </si>
  <si>
    <t>A 重 油　（L)</t>
    <rPh sb="2" eb="3">
      <t>シゲル</t>
    </rPh>
    <rPh sb="4" eb="5">
      <t>アブラ</t>
    </rPh>
    <phoneticPr fontId="2"/>
  </si>
  <si>
    <t>都市ガス　（㎥）</t>
    <rPh sb="0" eb="2">
      <t>トシ</t>
    </rPh>
    <phoneticPr fontId="2"/>
  </si>
  <si>
    <t>CO2排出割合
（％）</t>
    <rPh sb="3" eb="5">
      <t>ハイシュツ</t>
    </rPh>
    <rPh sb="5" eb="7">
      <t>ワリアイ</t>
    </rPh>
    <phoneticPr fontId="2"/>
  </si>
  <si>
    <t>事業の中で排出される温室効果ガスの主な排出原因</t>
    <rPh sb="0" eb="2">
      <t>ジギョウ</t>
    </rPh>
    <rPh sb="3" eb="4">
      <t>ナカ</t>
    </rPh>
    <rPh sb="5" eb="7">
      <t>ハイシュツ</t>
    </rPh>
    <rPh sb="10" eb="12">
      <t>オンシツ</t>
    </rPh>
    <rPh sb="12" eb="14">
      <t>コウカ</t>
    </rPh>
    <rPh sb="17" eb="18">
      <t>オモ</t>
    </rPh>
    <rPh sb="19" eb="21">
      <t>ハイシュツ</t>
    </rPh>
    <rPh sb="21" eb="23">
      <t>ゲンイン</t>
    </rPh>
    <phoneticPr fontId="2"/>
  </si>
  <si>
    <t>CO2排出量削減目標</t>
    <rPh sb="3" eb="6">
      <t>ハイシュツリョウ</t>
    </rPh>
    <rPh sb="6" eb="8">
      <t>サクゲン</t>
    </rPh>
    <rPh sb="8" eb="10">
      <t>モクヒョウ</t>
    </rPh>
    <phoneticPr fontId="2"/>
  </si>
  <si>
    <t>CO2排出量 （kg-CO2）</t>
    <rPh sb="3" eb="5">
      <t>ハイシュツ</t>
    </rPh>
    <rPh sb="5" eb="6">
      <t>リョウ</t>
    </rPh>
    <phoneticPr fontId="2"/>
  </si>
  <si>
    <t>対基準年度削減目標</t>
    <rPh sb="0" eb="1">
      <t>タイ</t>
    </rPh>
    <rPh sb="1" eb="3">
      <t>キジュン</t>
    </rPh>
    <rPh sb="3" eb="5">
      <t>ネンド</t>
    </rPh>
    <rPh sb="5" eb="7">
      <t>サクゲン</t>
    </rPh>
    <rPh sb="7" eb="9">
      <t>モクヒョウ</t>
    </rPh>
    <phoneticPr fontId="2"/>
  </si>
  <si>
    <t>区　　　分</t>
    <rPh sb="0" eb="1">
      <t>ク</t>
    </rPh>
    <rPh sb="4" eb="5">
      <t>ブン</t>
    </rPh>
    <phoneticPr fontId="2"/>
  </si>
  <si>
    <t>※削減対象は、上記６に記載する燃料等のエネルギー起源二酸化炭素排出量とします。</t>
    <phoneticPr fontId="2"/>
  </si>
  <si>
    <t>Ａ　ＣＯ２総排出量による目標設定　（原単位の場合は空欄）</t>
    <phoneticPr fontId="2"/>
  </si>
  <si>
    <t>B　原単位によるＣＯ２総排出量の目標設定　（原単位以外の場合は空欄）</t>
    <rPh sb="2" eb="5">
      <t>ゲンタンイ</t>
    </rPh>
    <rPh sb="16" eb="18">
      <t>モクヒョウ</t>
    </rPh>
    <rPh sb="18" eb="20">
      <t>セッテイ</t>
    </rPh>
    <rPh sb="25" eb="27">
      <t>イガイ</t>
    </rPh>
    <phoneticPr fontId="2"/>
  </si>
  <si>
    <t>原単位に用いた指標</t>
    <rPh sb="0" eb="3">
      <t>ゲンタンイ</t>
    </rPh>
    <rPh sb="4" eb="5">
      <t>モチ</t>
    </rPh>
    <rPh sb="7" eb="9">
      <t>シヒョウ</t>
    </rPh>
    <phoneticPr fontId="2"/>
  </si>
  <si>
    <t>上記指標を設定した理由</t>
    <rPh sb="0" eb="2">
      <t>ジョウキ</t>
    </rPh>
    <rPh sb="2" eb="4">
      <t>シヒョウ</t>
    </rPh>
    <rPh sb="5" eb="7">
      <t>セッテイ</t>
    </rPh>
    <rPh sb="9" eb="11">
      <t>リユウ</t>
    </rPh>
    <phoneticPr fontId="2"/>
  </si>
  <si>
    <t>CO２排出量削減に向けての具体的な取組内容</t>
    <rPh sb="5" eb="6">
      <t>リョウ</t>
    </rPh>
    <rPh sb="6" eb="8">
      <t>サクゲン</t>
    </rPh>
    <rPh sb="9" eb="10">
      <t>ム</t>
    </rPh>
    <rPh sb="13" eb="16">
      <t>グタイテキ</t>
    </rPh>
    <rPh sb="17" eb="18">
      <t>ト</t>
    </rPh>
    <rPh sb="18" eb="19">
      <t>ク</t>
    </rPh>
    <rPh sb="19" eb="21">
      <t>ナイヨウ</t>
    </rPh>
    <phoneticPr fontId="2"/>
  </si>
  <si>
    <t>その他の環境に関する取組</t>
    <rPh sb="2" eb="3">
      <t>タ</t>
    </rPh>
    <rPh sb="4" eb="6">
      <t>カンキョウ</t>
    </rPh>
    <rPh sb="7" eb="8">
      <t>カン</t>
    </rPh>
    <rPh sb="10" eb="12">
      <t>トリクミ</t>
    </rPh>
    <phoneticPr fontId="2"/>
  </si>
  <si>
    <t>）kg</t>
    <phoneticPr fontId="2"/>
  </si>
  <si>
    <t>　　　　　通年取組事項</t>
    <rPh sb="5" eb="7">
      <t>ツウネン</t>
    </rPh>
    <rPh sb="7" eb="9">
      <t>トリクミ</t>
    </rPh>
    <rPh sb="9" eb="11">
      <t>ジコウ</t>
    </rPh>
    <phoneticPr fontId="2"/>
  </si>
  <si>
    <t>【紙の使用量削減】</t>
    <rPh sb="1" eb="2">
      <t>カミ</t>
    </rPh>
    <rPh sb="3" eb="6">
      <t>シヨウリョウ</t>
    </rPh>
    <rPh sb="6" eb="8">
      <t>サクゲン</t>
    </rPh>
    <phoneticPr fontId="2"/>
  </si>
  <si>
    <t>）枚</t>
    <rPh sb="1" eb="2">
      <t>マイ</t>
    </rPh>
    <phoneticPr fontId="2"/>
  </si>
  <si>
    <t>【水の使用量削減】</t>
    <rPh sb="1" eb="2">
      <t>ミズ</t>
    </rPh>
    <rPh sb="3" eb="6">
      <t>シヨウリョウ</t>
    </rPh>
    <rPh sb="6" eb="8">
      <t>サクゲン</t>
    </rPh>
    <phoneticPr fontId="2"/>
  </si>
  <si>
    <t>）㎥</t>
    <phoneticPr fontId="2"/>
  </si>
  <si>
    <t>（環境保全活動の推進）</t>
    <rPh sb="1" eb="3">
      <t>カンキョウ</t>
    </rPh>
    <rPh sb="3" eb="5">
      <t>ホゼン</t>
    </rPh>
    <rPh sb="5" eb="7">
      <t>カツドウ</t>
    </rPh>
    <rPh sb="8" eb="10">
      <t>スイシン</t>
    </rPh>
    <phoneticPr fontId="2"/>
  </si>
  <si>
    <t>計画の推進体制および社員研修</t>
    <rPh sb="0" eb="2">
      <t>ケイカク</t>
    </rPh>
    <rPh sb="3" eb="5">
      <t>スイシン</t>
    </rPh>
    <rPh sb="5" eb="7">
      <t>タイセイ</t>
    </rPh>
    <rPh sb="10" eb="12">
      <t>シャイン</t>
    </rPh>
    <rPh sb="12" eb="14">
      <t>ケンシュウ</t>
    </rPh>
    <phoneticPr fontId="2"/>
  </si>
  <si>
    <t>地球温暖化防止実行計画</t>
    <rPh sb="0" eb="2">
      <t>チキュウ</t>
    </rPh>
    <rPh sb="2" eb="5">
      <t>オンダンカ</t>
    </rPh>
    <rPh sb="5" eb="7">
      <t>ボウシ</t>
    </rPh>
    <rPh sb="7" eb="9">
      <t>ジッコウ</t>
    </rPh>
    <rPh sb="9" eb="11">
      <t>ケイカク</t>
    </rPh>
    <phoneticPr fontId="2"/>
  </si>
  <si>
    <t>地球温暖化防止実行計画　数値管理目標等記入シート</t>
    <rPh sb="0" eb="2">
      <t>チキュウ</t>
    </rPh>
    <rPh sb="2" eb="5">
      <t>オンダンカ</t>
    </rPh>
    <rPh sb="5" eb="7">
      <t>ボウシ</t>
    </rPh>
    <rPh sb="7" eb="9">
      <t>ジッコウ</t>
    </rPh>
    <rPh sb="9" eb="11">
      <t>ケイカク</t>
    </rPh>
    <rPh sb="12" eb="14">
      <t>スウチ</t>
    </rPh>
    <rPh sb="14" eb="16">
      <t>カンリ</t>
    </rPh>
    <rPh sb="16" eb="18">
      <t>モクヒョウ</t>
    </rPh>
    <rPh sb="18" eb="19">
      <t>トウ</t>
    </rPh>
    <rPh sb="19" eb="21">
      <t>キニュウ</t>
    </rPh>
    <phoneticPr fontId="2"/>
  </si>
  <si>
    <t>基準年度</t>
    <rPh sb="0" eb="2">
      <t>キジュン</t>
    </rPh>
    <rPh sb="2" eb="4">
      <t>ネンド</t>
    </rPh>
    <phoneticPr fontId="2"/>
  </si>
  <si>
    <t>（年度）</t>
    <rPh sb="1" eb="3">
      <t>ネンド</t>
    </rPh>
    <phoneticPr fontId="2"/>
  </si>
  <si>
    <t>～</t>
    <phoneticPr fontId="2"/>
  </si>
  <si>
    <t>　　＜原単位による数値目標を設定した場合＞</t>
    <rPh sb="3" eb="6">
      <t>ゲンタンイ</t>
    </rPh>
    <rPh sb="9" eb="11">
      <t>スウチ</t>
    </rPh>
    <rPh sb="11" eb="13">
      <t>モクヒョウ</t>
    </rPh>
    <rPh sb="14" eb="16">
      <t>セッテイ</t>
    </rPh>
    <rPh sb="18" eb="20">
      <t>バアイ</t>
    </rPh>
    <phoneticPr fontId="2"/>
  </si>
  <si>
    <t>二酸化炭素排出量の目標設定</t>
    <rPh sb="0" eb="3">
      <t>ニサンカ</t>
    </rPh>
    <rPh sb="3" eb="5">
      <t>タンソ</t>
    </rPh>
    <rPh sb="5" eb="7">
      <t>ハイシュツ</t>
    </rPh>
    <rPh sb="7" eb="8">
      <t>リョウ</t>
    </rPh>
    <rPh sb="9" eb="11">
      <t>モクヒョウ</t>
    </rPh>
    <rPh sb="11" eb="13">
      <t>セッテイ</t>
    </rPh>
    <phoneticPr fontId="2"/>
  </si>
  <si>
    <t>二酸化炭素総排出量による数値目標設定</t>
    <rPh sb="0" eb="3">
      <t>ニサンカ</t>
    </rPh>
    <rPh sb="3" eb="5">
      <t>タンソ</t>
    </rPh>
    <rPh sb="5" eb="6">
      <t>ソウ</t>
    </rPh>
    <rPh sb="6" eb="8">
      <t>ハイシュツ</t>
    </rPh>
    <rPh sb="8" eb="9">
      <t>リョウ</t>
    </rPh>
    <rPh sb="12" eb="14">
      <t>スウチ</t>
    </rPh>
    <rPh sb="14" eb="16">
      <t>モクヒョウ</t>
    </rPh>
    <rPh sb="16" eb="18">
      <t>セッテイ</t>
    </rPh>
    <phoneticPr fontId="2"/>
  </si>
  <si>
    <r>
      <t xml:space="preserve">原単位に用いる
指標及び単位
</t>
    </r>
    <r>
      <rPr>
        <sz val="8"/>
        <rFont val="ＭＳ Ｐゴシック"/>
        <family val="3"/>
        <charset val="128"/>
      </rPr>
      <t>（総排出量の場合は記入不要）</t>
    </r>
    <rPh sb="0" eb="3">
      <t>ゲンタンイ</t>
    </rPh>
    <rPh sb="4" eb="5">
      <t>モチ</t>
    </rPh>
    <rPh sb="8" eb="10">
      <t>シヒョウ</t>
    </rPh>
    <rPh sb="10" eb="11">
      <t>オヨ</t>
    </rPh>
    <rPh sb="12" eb="14">
      <t>タンイ</t>
    </rPh>
    <rPh sb="16" eb="17">
      <t>ソウ</t>
    </rPh>
    <rPh sb="17" eb="19">
      <t>ハイシュツ</t>
    </rPh>
    <rPh sb="19" eb="20">
      <t>リョウ</t>
    </rPh>
    <rPh sb="21" eb="23">
      <t>バアイ</t>
    </rPh>
    <rPh sb="24" eb="26">
      <t>キニュウ</t>
    </rPh>
    <rPh sb="26" eb="28">
      <t>フヨウ</t>
    </rPh>
    <phoneticPr fontId="2"/>
  </si>
  <si>
    <t>指標</t>
    <rPh sb="0" eb="2">
      <t>シヒョウ</t>
    </rPh>
    <phoneticPr fontId="2"/>
  </si>
  <si>
    <t>基準年度の原単位指標の量</t>
    <rPh sb="0" eb="2">
      <t>キジュン</t>
    </rPh>
    <rPh sb="2" eb="4">
      <t>ネンド</t>
    </rPh>
    <rPh sb="5" eb="8">
      <t>ゲンタンイ</t>
    </rPh>
    <rPh sb="8" eb="10">
      <t>シヒョウ</t>
    </rPh>
    <rPh sb="11" eb="12">
      <t>リョウ</t>
    </rPh>
    <phoneticPr fontId="2"/>
  </si>
  <si>
    <t>原単位による数値目標の設定</t>
    <rPh sb="0" eb="3">
      <t>ゲンタンイ</t>
    </rPh>
    <rPh sb="6" eb="8">
      <t>スウチ</t>
    </rPh>
    <rPh sb="8" eb="10">
      <t>モクヒョウ</t>
    </rPh>
    <rPh sb="11" eb="13">
      <t>セッテイ</t>
    </rPh>
    <phoneticPr fontId="2"/>
  </si>
  <si>
    <t>削減目標</t>
    <rPh sb="0" eb="2">
      <t>サクゲン</t>
    </rPh>
    <rPh sb="2" eb="4">
      <t>モクヒョウ</t>
    </rPh>
    <phoneticPr fontId="2"/>
  </si>
  <si>
    <t>削減率（％）</t>
    <rPh sb="0" eb="2">
      <t>サクゲン</t>
    </rPh>
    <rPh sb="2" eb="3">
      <t>リツ</t>
    </rPh>
    <phoneticPr fontId="2"/>
  </si>
  <si>
    <t>①燃料等使用量 調査票（基準年度）</t>
    <rPh sb="1" eb="3">
      <t>ネンリョウ</t>
    </rPh>
    <rPh sb="3" eb="4">
      <t>トウ</t>
    </rPh>
    <rPh sb="4" eb="7">
      <t>シヨウリョウ</t>
    </rPh>
    <rPh sb="8" eb="11">
      <t>チョウサヒョウ</t>
    </rPh>
    <rPh sb="12" eb="14">
      <t>キジュン</t>
    </rPh>
    <rPh sb="14" eb="16">
      <t>ネンド</t>
    </rPh>
    <phoneticPr fontId="2"/>
  </si>
  <si>
    <t xml:space="preserve">ガソリン  </t>
    <phoneticPr fontId="2"/>
  </si>
  <si>
    <t>（リットル）</t>
    <phoneticPr fontId="2"/>
  </si>
  <si>
    <t>（リットル）</t>
    <phoneticPr fontId="2"/>
  </si>
  <si>
    <r>
      <t>（m</t>
    </r>
    <r>
      <rPr>
        <vertAlign val="superscript"/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）</t>
    </r>
    <phoneticPr fontId="2"/>
  </si>
  <si>
    <t>② 廃棄物等排出量 調査票 （基準年度）</t>
    <rPh sb="2" eb="5">
      <t>ハイキブツ</t>
    </rPh>
    <rPh sb="5" eb="6">
      <t>トウ</t>
    </rPh>
    <rPh sb="6" eb="8">
      <t>ハイシュツ</t>
    </rPh>
    <rPh sb="8" eb="9">
      <t>リョウ</t>
    </rPh>
    <rPh sb="10" eb="13">
      <t>チョウサヒョウ</t>
    </rPh>
    <rPh sb="15" eb="17">
      <t>キジュン</t>
    </rPh>
    <rPh sb="17" eb="19">
      <t>ネンド</t>
    </rPh>
    <phoneticPr fontId="2"/>
  </si>
  <si>
    <t>再資源化量
（年間）</t>
    <rPh sb="0" eb="4">
      <t>サイシゲンカ</t>
    </rPh>
    <rPh sb="4" eb="5">
      <t>リョウ</t>
    </rPh>
    <rPh sb="7" eb="9">
      <t>ネンカン</t>
    </rPh>
    <phoneticPr fontId="2"/>
  </si>
  <si>
    <t>③ 紙の使用量及び水道使用量 調査票（基準年度）</t>
    <rPh sb="2" eb="3">
      <t>カミ</t>
    </rPh>
    <rPh sb="4" eb="7">
      <t>シヨウリョウ</t>
    </rPh>
    <rPh sb="7" eb="8">
      <t>オヨ</t>
    </rPh>
    <rPh sb="9" eb="11">
      <t>スイドウ</t>
    </rPh>
    <rPh sb="11" eb="14">
      <t>シヨウリョウ</t>
    </rPh>
    <rPh sb="15" eb="18">
      <t>チョウサヒョウ</t>
    </rPh>
    <rPh sb="19" eb="21">
      <t>キジュン</t>
    </rPh>
    <rPh sb="21" eb="23">
      <t>ネンド</t>
    </rPh>
    <phoneticPr fontId="2"/>
  </si>
  <si>
    <t>二酸化炭素排出量等　計算シート</t>
    <rPh sb="8" eb="9">
      <t>トウ</t>
    </rPh>
    <rPh sb="10" eb="12">
      <t>ケイサン</t>
    </rPh>
    <phoneticPr fontId="2"/>
  </si>
  <si>
    <t>① 計画基準年度のエネルギー起源二酸化炭素排出量</t>
    <rPh sb="2" eb="4">
      <t>ケイカク</t>
    </rPh>
    <rPh sb="4" eb="6">
      <t>キジュン</t>
    </rPh>
    <rPh sb="6" eb="8">
      <t>ネンド</t>
    </rPh>
    <rPh sb="14" eb="16">
      <t>キゲン</t>
    </rPh>
    <rPh sb="16" eb="19">
      <t>ニサンカ</t>
    </rPh>
    <rPh sb="19" eb="21">
      <t>タンソ</t>
    </rPh>
    <rPh sb="21" eb="23">
      <t>ハイシュツ</t>
    </rPh>
    <rPh sb="23" eb="24">
      <t>リョウ</t>
    </rPh>
    <phoneticPr fontId="2"/>
  </si>
  <si>
    <t>CO2排出量</t>
    <rPh sb="3" eb="5">
      <t>ハイシュツ</t>
    </rPh>
    <rPh sb="5" eb="6">
      <t>リョウ</t>
    </rPh>
    <phoneticPr fontId="2"/>
  </si>
  <si>
    <t>排出割合
（％）</t>
    <rPh sb="0" eb="2">
      <t>ハイシュツ</t>
    </rPh>
    <rPh sb="2" eb="3">
      <t>ワリ</t>
    </rPh>
    <rPh sb="3" eb="4">
      <t>ア</t>
    </rPh>
    <phoneticPr fontId="2"/>
  </si>
  <si>
    <t>ガソリン</t>
    <phoneticPr fontId="2"/>
  </si>
  <si>
    <t>L</t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</si>
  <si>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</si>
  <si>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t>kWh</t>
    <phoneticPr fontId="2"/>
  </si>
  <si>
    <t>※都市ガスの排出係数は金沢市企業局独自の排出係数</t>
    <rPh sb="1" eb="3">
      <t>トシ</t>
    </rPh>
    <rPh sb="6" eb="8">
      <t>ハイシュツ</t>
    </rPh>
    <rPh sb="8" eb="10">
      <t>ケイスウ</t>
    </rPh>
    <rPh sb="11" eb="14">
      <t>カナザワシ</t>
    </rPh>
    <rPh sb="14" eb="16">
      <t>キギョウ</t>
    </rPh>
    <rPh sb="16" eb="17">
      <t>キョク</t>
    </rPh>
    <rPh sb="17" eb="19">
      <t>ドクジ</t>
    </rPh>
    <rPh sb="20" eb="22">
      <t>ハイシュツ</t>
    </rPh>
    <rPh sb="22" eb="24">
      <t>ケイスウ</t>
    </rPh>
    <phoneticPr fontId="2"/>
  </si>
  <si>
    <t>※電気使用量の排出係数は、平成25年度の北陸電力の排出係数で固定</t>
    <rPh sb="1" eb="3">
      <t>デンキ</t>
    </rPh>
    <rPh sb="3" eb="6">
      <t>シヨウリョウ</t>
    </rPh>
    <rPh sb="7" eb="9">
      <t>ハイシュツ</t>
    </rPh>
    <rPh sb="9" eb="11">
      <t>ケイスウ</t>
    </rPh>
    <rPh sb="13" eb="15">
      <t>ヘイセイ</t>
    </rPh>
    <rPh sb="17" eb="19">
      <t>ネンド</t>
    </rPh>
    <rPh sb="20" eb="22">
      <t>ホクリク</t>
    </rPh>
    <rPh sb="22" eb="24">
      <t>デンリョク</t>
    </rPh>
    <rPh sb="25" eb="27">
      <t>ハイシュツ</t>
    </rPh>
    <rPh sb="27" eb="29">
      <t>ケイスウ</t>
    </rPh>
    <rPh sb="30" eb="32">
      <t>コテイ</t>
    </rPh>
    <phoneticPr fontId="2"/>
  </si>
  <si>
    <t>②その他環境への取組み（廃棄物、紙、水道等）</t>
    <rPh sb="3" eb="4">
      <t>タ</t>
    </rPh>
    <rPh sb="4" eb="6">
      <t>カンキョウ</t>
    </rPh>
    <rPh sb="8" eb="9">
      <t>ト</t>
    </rPh>
    <rPh sb="9" eb="10">
      <t>ク</t>
    </rPh>
    <rPh sb="12" eb="15">
      <t>ハイキブツ</t>
    </rPh>
    <rPh sb="16" eb="17">
      <t>カミ</t>
    </rPh>
    <rPh sb="18" eb="20">
      <t>スイドウ</t>
    </rPh>
    <rPh sb="20" eb="21">
      <t>トウ</t>
    </rPh>
    <phoneticPr fontId="2"/>
  </si>
  <si>
    <t>使用量
（発生量）</t>
    <rPh sb="0" eb="2">
      <t>シヨウ</t>
    </rPh>
    <rPh sb="2" eb="3">
      <t>リョウ</t>
    </rPh>
    <rPh sb="5" eb="7">
      <t>ハッセイ</t>
    </rPh>
    <rPh sb="7" eb="8">
      <t>リョウ</t>
    </rPh>
    <phoneticPr fontId="2"/>
  </si>
  <si>
    <t>kg</t>
    <phoneticPr fontId="2"/>
  </si>
  <si>
    <t>紙の使用量</t>
    <rPh sb="0" eb="1">
      <t>カミ</t>
    </rPh>
    <rPh sb="2" eb="5">
      <t>シヨウリョウ</t>
    </rPh>
    <phoneticPr fontId="2"/>
  </si>
  <si>
    <t>枚</t>
    <rPh sb="0" eb="1">
      <t>マイ</t>
    </rPh>
    <phoneticPr fontId="2"/>
  </si>
  <si>
    <t>水道の使用量</t>
    <rPh sb="0" eb="2">
      <t>スイドウ</t>
    </rPh>
    <rPh sb="3" eb="6">
      <t>シヨウリョウ</t>
    </rPh>
    <phoneticPr fontId="2"/>
  </si>
  <si>
    <t>ｍ３</t>
  </si>
  <si>
    <t>③計画の削減目標数値</t>
    <rPh sb="1" eb="3">
      <t>ケイカク</t>
    </rPh>
    <rPh sb="4" eb="6">
      <t>サクゲン</t>
    </rPh>
    <rPh sb="6" eb="8">
      <t>モクヒョウ</t>
    </rPh>
    <rPh sb="8" eb="10">
      <t>スウチ</t>
    </rPh>
    <phoneticPr fontId="2"/>
  </si>
  <si>
    <t>項目</t>
    <rPh sb="0" eb="2">
      <t>コウモク</t>
    </rPh>
    <phoneticPr fontId="2"/>
  </si>
  <si>
    <t>削減目標（基準年度比）</t>
    <rPh sb="0" eb="2">
      <t>サクゲン</t>
    </rPh>
    <rPh sb="2" eb="4">
      <t>モクヒョウ</t>
    </rPh>
    <rPh sb="5" eb="7">
      <t>キジュン</t>
    </rPh>
    <rPh sb="7" eb="9">
      <t>ネンド</t>
    </rPh>
    <rPh sb="9" eb="10">
      <t>ヒ</t>
    </rPh>
    <phoneticPr fontId="2"/>
  </si>
  <si>
    <t>％</t>
    <phoneticPr fontId="2"/>
  </si>
  <si>
    <t>廃棄物排出量</t>
    <rPh sb="0" eb="3">
      <t>ハイキブツ</t>
    </rPh>
    <rPh sb="3" eb="5">
      <t>ハイシュツ</t>
    </rPh>
    <rPh sb="5" eb="6">
      <t>リョウ</t>
    </rPh>
    <phoneticPr fontId="2"/>
  </si>
  <si>
    <t>【廃棄物の排出削減】</t>
    <rPh sb="1" eb="4">
      <t>ハイキブツ</t>
    </rPh>
    <rPh sb="5" eb="7">
      <t>ハイシュツ</t>
    </rPh>
    <rPh sb="7" eb="9">
      <t>サクゲン</t>
    </rPh>
    <phoneticPr fontId="2"/>
  </si>
  <si>
    <t>新規　　・　　更新</t>
    <rPh sb="0" eb="2">
      <t>シンキ</t>
    </rPh>
    <rPh sb="7" eb="9">
      <t>コウシン</t>
    </rPh>
    <phoneticPr fontId="2"/>
  </si>
  <si>
    <t>（例）　kgCO2 / 百万円</t>
    <rPh sb="1" eb="2">
      <t>レイ</t>
    </rPh>
    <rPh sb="12" eb="14">
      <t>ヒャクマン</t>
    </rPh>
    <rPh sb="14" eb="15">
      <t>エン</t>
    </rPh>
    <phoneticPr fontId="2"/>
  </si>
  <si>
    <t>　　　 　　年度（基準年）の排出量：（</t>
    <phoneticPr fontId="2"/>
  </si>
  <si>
    <r>
      <t>　　　</t>
    </r>
    <r>
      <rPr>
        <sz val="14"/>
        <rFont val="ＭＳ Ｐ明朝"/>
        <family val="1"/>
        <charset val="128"/>
      </rPr>
      <t>年度（基準年）の使用量：（</t>
    </r>
    <rPh sb="11" eb="13">
      <t>シヨウ</t>
    </rPh>
    <phoneticPr fontId="2"/>
  </si>
  <si>
    <t>(社　　　　名）</t>
    <rPh sb="1" eb="2">
      <t>シャ</t>
    </rPh>
    <rPh sb="6" eb="7">
      <t>ナ</t>
    </rPh>
    <phoneticPr fontId="2"/>
  </si>
  <si>
    <t>-1-</t>
    <phoneticPr fontId="2"/>
  </si>
  <si>
    <t>-2-</t>
    <phoneticPr fontId="2"/>
  </si>
  <si>
    <t>-3-</t>
    <phoneticPr fontId="2"/>
  </si>
  <si>
    <t>-4-</t>
    <phoneticPr fontId="2"/>
  </si>
  <si>
    <t>（例）　営業利益　</t>
    <rPh sb="1" eb="2">
      <t>レイ</t>
    </rPh>
    <rPh sb="4" eb="6">
      <t>エイギョウ</t>
    </rPh>
    <rPh sb="6" eb="8">
      <t>リエキ</t>
    </rPh>
    <phoneticPr fontId="2"/>
  </si>
  <si>
    <t>廃棄物等種別（ｋｇ）</t>
    <rPh sb="0" eb="3">
      <t>ハイキブツ</t>
    </rPh>
    <rPh sb="3" eb="4">
      <t>トウ</t>
    </rPh>
    <rPh sb="4" eb="6">
      <t>シュベツ</t>
    </rPh>
    <phoneticPr fontId="2"/>
  </si>
  <si>
    <t>液化天然ガスLPG(㎥）</t>
    <rPh sb="0" eb="2">
      <t>エキカ</t>
    </rPh>
    <rPh sb="2" eb="4">
      <t>テンネン</t>
    </rPh>
    <phoneticPr fontId="2"/>
  </si>
  <si>
    <r>
      <t>（m</t>
    </r>
    <r>
      <rPr>
        <vertAlign val="superscript"/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）</t>
    </r>
    <phoneticPr fontId="2"/>
  </si>
  <si>
    <t>水の使用量（m3）</t>
    <rPh sb="0" eb="1">
      <t>ミズ</t>
    </rPh>
    <rPh sb="2" eb="5">
      <t>シヨウリョウ</t>
    </rPh>
    <phoneticPr fontId="2"/>
  </si>
  <si>
    <t>西暦</t>
    <rPh sb="0" eb="2">
      <t>セイレキ</t>
    </rPh>
    <phoneticPr fontId="2"/>
  </si>
  <si>
    <t>西暦</t>
    <rPh sb="0" eb="2">
      <t>セイレキ</t>
    </rPh>
    <phoneticPr fontId="2"/>
  </si>
  <si>
    <t>基準年度（計画前年度）のＣＯ２排出状況　（　　　年度）</t>
    <rPh sb="0" eb="2">
      <t>キジュン</t>
    </rPh>
    <rPh sb="2" eb="4">
      <t>ネンド</t>
    </rPh>
    <phoneticPr fontId="2"/>
  </si>
  <si>
    <t>　　年　　　月</t>
    <rPh sb="2" eb="3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</si>
</sst>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#,##0_ "/>
    <numFmt numFmtId="178" formatCode="0.0_ "/>
    <numFmt numFmtId="179" formatCode="#,##0_);[Red]\(#,##0\)"/>
    <numFmt numFmtId="180" formatCode="0_);[Red]\(0\)"/>
    <numFmt numFmtId="181" formatCode="0.0%"/>
    <numFmt numFmtId="182" formatCode="#,##0_ ;[Red]\-#,##0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HGS創英角ﾎﾟｯﾌﾟ体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9" fontId="0" fillId="5" borderId="10" xfId="0" applyNumberFormat="1" applyFill="1" applyBorder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5" borderId="1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5" borderId="0" xfId="0" applyFill="1" applyBorder="1" applyAlignment="1">
      <alignment horizontal="center" vertical="center"/>
    </xf>
    <xf numFmtId="9" fontId="0" fillId="0" borderId="0" xfId="1" applyFont="1" applyBorder="1" applyAlignment="1">
      <alignment horizontal="right" vertical="center"/>
    </xf>
    <xf numFmtId="0" fontId="10" fillId="0" borderId="14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11" xfId="0" applyFont="1" applyBorder="1" applyAlignment="1">
      <alignment vertical="center"/>
    </xf>
    <xf numFmtId="0" fontId="0" fillId="0" borderId="3" xfId="0" applyBorder="1" applyAlignment="1"/>
    <xf numFmtId="0" fontId="0" fillId="0" borderId="12" xfId="0" applyBorder="1" applyAlignment="1">
      <alignment horizontal="center" vertical="center"/>
    </xf>
    <xf numFmtId="0" fontId="0" fillId="0" borderId="0" xfId="0" applyBorder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9" fontId="1" fillId="6" borderId="5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9" fontId="6" fillId="2" borderId="5" xfId="1" applyFont="1" applyFill="1" applyBorder="1" applyAlignment="1">
      <alignment horizontal="center" vertical="center"/>
    </xf>
    <xf numFmtId="9" fontId="0" fillId="0" borderId="0" xfId="0" applyNumberFormat="1" applyBorder="1"/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0" fillId="8" borderId="22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/>
    <xf numFmtId="0" fontId="6" fillId="0" borderId="24" xfId="0" applyFont="1" applyBorder="1" applyAlignment="1" applyProtection="1"/>
    <xf numFmtId="0" fontId="6" fillId="0" borderId="25" xfId="0" applyFont="1" applyBorder="1" applyAlignment="1" applyProtection="1">
      <alignment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6" fillId="0" borderId="0" xfId="0" applyFont="1" applyFill="1"/>
    <xf numFmtId="0" fontId="6" fillId="0" borderId="26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9" borderId="22" xfId="0" applyFont="1" applyFill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 wrapText="1"/>
    </xf>
    <xf numFmtId="0" fontId="6" fillId="0" borderId="16" xfId="0" applyFont="1" applyBorder="1" applyProtection="1"/>
    <xf numFmtId="0" fontId="6" fillId="0" borderId="2" xfId="0" applyFont="1" applyBorder="1" applyProtection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7" fillId="0" borderId="0" xfId="0" applyFont="1" applyFill="1" applyBorder="1" applyAlignment="1">
      <alignment horizontal="left"/>
    </xf>
    <xf numFmtId="0" fontId="6" fillId="10" borderId="22" xfId="0" applyFont="1" applyFill="1" applyBorder="1" applyAlignment="1" applyProtection="1">
      <alignment horizontal="center"/>
    </xf>
    <xf numFmtId="0" fontId="19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7" fontId="0" fillId="3" borderId="1" xfId="0" applyNumberFormat="1" applyFill="1" applyBorder="1" applyProtection="1"/>
    <xf numFmtId="181" fontId="0" fillId="0" borderId="1" xfId="0" applyNumberFormat="1" applyBorder="1"/>
    <xf numFmtId="176" fontId="0" fillId="0" borderId="1" xfId="0" applyNumberFormat="1" applyFill="1" applyBorder="1" applyAlignment="1">
      <alignment horizontal="center"/>
    </xf>
    <xf numFmtId="177" fontId="0" fillId="11" borderId="1" xfId="0" applyNumberFormat="1" applyFill="1" applyBorder="1" applyProtection="1"/>
    <xf numFmtId="9" fontId="0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justifyLastLine="1"/>
    </xf>
    <xf numFmtId="177" fontId="0" fillId="0" borderId="0" xfId="0" applyNumberFormat="1" applyFill="1" applyBorder="1" applyProtection="1"/>
    <xf numFmtId="9" fontId="0" fillId="0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justifyLastLine="1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9" fontId="0" fillId="12" borderId="1" xfId="0" applyNumberFormat="1" applyFill="1" applyBorder="1"/>
    <xf numFmtId="0" fontId="0" fillId="0" borderId="0" xfId="0" applyAlignment="1"/>
    <xf numFmtId="0" fontId="25" fillId="5" borderId="5" xfId="0" applyFont="1" applyFill="1" applyBorder="1" applyAlignment="1">
      <alignment horizontal="center" vertical="center"/>
    </xf>
    <xf numFmtId="38" fontId="12" fillId="6" borderId="0" xfId="0" applyNumberFormat="1" applyFont="1" applyFill="1" applyBorder="1" applyAlignment="1">
      <alignment vertical="center"/>
    </xf>
    <xf numFmtId="0" fontId="0" fillId="7" borderId="3" xfId="0" applyFont="1" applyFill="1" applyBorder="1" applyAlignment="1" applyProtection="1">
      <alignment horizontal="center" vertical="center"/>
    </xf>
    <xf numFmtId="0" fontId="0" fillId="7" borderId="11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7" borderId="28" xfId="0" applyFont="1" applyFill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9" fontId="1" fillId="6" borderId="1" xfId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quotePrefix="1" applyAlignment="1"/>
    <xf numFmtId="38" fontId="1" fillId="12" borderId="1" xfId="2" applyFont="1" applyFill="1" applyBorder="1"/>
    <xf numFmtId="38" fontId="1" fillId="6" borderId="5" xfId="2" applyFont="1" applyFill="1" applyBorder="1" applyAlignment="1">
      <alignment vertical="center"/>
    </xf>
    <xf numFmtId="38" fontId="1" fillId="6" borderId="31" xfId="2" applyFont="1" applyFill="1" applyBorder="1"/>
    <xf numFmtId="38" fontId="10" fillId="6" borderId="5" xfId="2" applyFont="1" applyFill="1" applyBorder="1" applyAlignment="1">
      <alignment vertical="center"/>
    </xf>
    <xf numFmtId="38" fontId="1" fillId="6" borderId="1" xfId="2" applyFont="1" applyFill="1" applyBorder="1" applyAlignment="1">
      <alignment vertical="center"/>
    </xf>
    <xf numFmtId="182" fontId="1" fillId="6" borderId="5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179" fontId="1" fillId="12" borderId="1" xfId="2" applyNumberFormat="1" applyFont="1" applyFill="1" applyBorder="1"/>
    <xf numFmtId="179" fontId="1" fillId="8" borderId="1" xfId="2" applyNumberFormat="1" applyFill="1" applyBorder="1" applyProtection="1">
      <protection locked="0"/>
    </xf>
    <xf numFmtId="182" fontId="1" fillId="9" borderId="1" xfId="2" applyNumberFormat="1" applyFill="1" applyBorder="1" applyProtection="1">
      <protection locked="0"/>
    </xf>
    <xf numFmtId="182" fontId="1" fillId="10" borderId="1" xfId="2" applyNumberFormat="1" applyFill="1" applyBorder="1" applyProtection="1">
      <protection locked="0"/>
    </xf>
    <xf numFmtId="179" fontId="0" fillId="2" borderId="32" xfId="2" applyNumberFormat="1" applyFont="1" applyFill="1" applyBorder="1"/>
    <xf numFmtId="179" fontId="0" fillId="2" borderId="5" xfId="2" applyNumberFormat="1" applyFont="1" applyFill="1" applyBorder="1"/>
    <xf numFmtId="179" fontId="0" fillId="2" borderId="16" xfId="2" applyNumberFormat="1" applyFont="1" applyFill="1" applyBorder="1"/>
    <xf numFmtId="179" fontId="1" fillId="9" borderId="33" xfId="2" applyNumberFormat="1" applyFont="1" applyFill="1" applyBorder="1" applyProtection="1"/>
    <xf numFmtId="179" fontId="0" fillId="2" borderId="34" xfId="0" applyNumberFormat="1" applyFill="1" applyBorder="1"/>
    <xf numFmtId="179" fontId="0" fillId="2" borderId="35" xfId="2" applyNumberFormat="1" applyFont="1" applyFill="1" applyBorder="1"/>
    <xf numFmtId="179" fontId="0" fillId="2" borderId="1" xfId="2" applyNumberFormat="1" applyFont="1" applyFill="1" applyBorder="1"/>
    <xf numFmtId="179" fontId="0" fillId="2" borderId="2" xfId="2" applyNumberFormat="1" applyFont="1" applyFill="1" applyBorder="1"/>
    <xf numFmtId="179" fontId="0" fillId="2" borderId="36" xfId="0" applyNumberFormat="1" applyFill="1" applyBorder="1"/>
    <xf numFmtId="179" fontId="0" fillId="2" borderId="37" xfId="2" applyNumberFormat="1" applyFont="1" applyFill="1" applyBorder="1"/>
    <xf numFmtId="179" fontId="0" fillId="2" borderId="8" xfId="2" applyNumberFormat="1" applyFont="1" applyFill="1" applyBorder="1"/>
    <xf numFmtId="179" fontId="0" fillId="2" borderId="38" xfId="2" applyNumberFormat="1" applyFont="1" applyFill="1" applyBorder="1"/>
    <xf numFmtId="179" fontId="1" fillId="9" borderId="39" xfId="2" applyNumberFormat="1" applyFont="1" applyFill="1" applyBorder="1" applyProtection="1"/>
    <xf numFmtId="179" fontId="0" fillId="2" borderId="40" xfId="0" applyNumberFormat="1" applyFill="1" applyBorder="1"/>
    <xf numFmtId="179" fontId="0" fillId="4" borderId="32" xfId="2" applyNumberFormat="1" applyFont="1" applyFill="1" applyBorder="1" applyProtection="1"/>
    <xf numFmtId="179" fontId="0" fillId="4" borderId="5" xfId="2" applyNumberFormat="1" applyFont="1" applyFill="1" applyBorder="1" applyProtection="1"/>
    <xf numFmtId="179" fontId="0" fillId="4" borderId="16" xfId="2" applyNumberFormat="1" applyFont="1" applyFill="1" applyBorder="1" applyProtection="1"/>
    <xf numFmtId="179" fontId="0" fillId="4" borderId="34" xfId="0" applyNumberFormat="1" applyFill="1" applyBorder="1" applyProtection="1"/>
    <xf numFmtId="179" fontId="0" fillId="4" borderId="41" xfId="2" applyNumberFormat="1" applyFont="1" applyFill="1" applyBorder="1" applyProtection="1"/>
    <xf numFmtId="179" fontId="0" fillId="4" borderId="30" xfId="2" applyNumberFormat="1" applyFont="1" applyFill="1" applyBorder="1" applyProtection="1"/>
    <xf numFmtId="179" fontId="0" fillId="4" borderId="42" xfId="2" applyNumberFormat="1" applyFont="1" applyFill="1" applyBorder="1" applyProtection="1"/>
    <xf numFmtId="179" fontId="1" fillId="9" borderId="43" xfId="2" applyNumberFormat="1" applyFont="1" applyFill="1" applyBorder="1" applyProtection="1"/>
    <xf numFmtId="179" fontId="0" fillId="4" borderId="44" xfId="0" applyNumberFormat="1" applyFill="1" applyBorder="1" applyProtection="1"/>
    <xf numFmtId="179" fontId="0" fillId="4" borderId="45" xfId="2" applyNumberFormat="1" applyFont="1" applyFill="1" applyBorder="1" applyProtection="1"/>
    <xf numFmtId="179" fontId="0" fillId="4" borderId="46" xfId="2" applyNumberFormat="1" applyFont="1" applyFill="1" applyBorder="1" applyProtection="1"/>
    <xf numFmtId="179" fontId="0" fillId="4" borderId="47" xfId="2" applyNumberFormat="1" applyFont="1" applyFill="1" applyBorder="1" applyProtection="1"/>
    <xf numFmtId="179" fontId="1" fillId="9" borderId="48" xfId="2" applyNumberFormat="1" applyFont="1" applyFill="1" applyBorder="1" applyProtection="1"/>
    <xf numFmtId="179" fontId="0" fillId="4" borderId="49" xfId="0" applyNumberFormat="1" applyFill="1" applyBorder="1" applyProtection="1"/>
    <xf numFmtId="182" fontId="6" fillId="2" borderId="7" xfId="2" applyNumberFormat="1" applyFont="1" applyFill="1" applyBorder="1" applyAlignment="1">
      <alignment horizontal="center" vertical="center"/>
    </xf>
    <xf numFmtId="182" fontId="6" fillId="2" borderId="50" xfId="2" applyNumberFormat="1" applyFont="1" applyFill="1" applyBorder="1" applyAlignment="1">
      <alignment horizontal="center" vertical="center"/>
    </xf>
    <xf numFmtId="182" fontId="6" fillId="2" borderId="0" xfId="2" applyNumberFormat="1" applyFont="1" applyFill="1" applyBorder="1" applyAlignment="1">
      <alignment horizontal="center" vertical="center"/>
    </xf>
    <xf numFmtId="182" fontId="6" fillId="2" borderId="3" xfId="2" applyNumberFormat="1" applyFont="1" applyFill="1" applyBorder="1" applyAlignment="1">
      <alignment horizontal="center" vertical="center"/>
    </xf>
    <xf numFmtId="182" fontId="1" fillId="8" borderId="51" xfId="2" applyNumberFormat="1" applyFont="1" applyFill="1" applyBorder="1" applyAlignment="1" applyProtection="1">
      <alignment horizontal="right" vertical="center"/>
    </xf>
    <xf numFmtId="182" fontId="6" fillId="2" borderId="6" xfId="2" applyNumberFormat="1" applyFont="1" applyFill="1" applyBorder="1" applyAlignment="1">
      <alignment horizontal="center" vertical="center"/>
    </xf>
    <xf numFmtId="182" fontId="6" fillId="2" borderId="1" xfId="2" applyNumberFormat="1" applyFont="1" applyFill="1" applyBorder="1" applyAlignment="1">
      <alignment horizontal="center" vertical="center"/>
    </xf>
    <xf numFmtId="182" fontId="6" fillId="2" borderId="17" xfId="2" applyNumberFormat="1" applyFont="1" applyFill="1" applyBorder="1" applyAlignment="1">
      <alignment horizontal="center" vertical="center"/>
    </xf>
    <xf numFmtId="182" fontId="6" fillId="2" borderId="2" xfId="2" applyNumberFormat="1" applyFont="1" applyFill="1" applyBorder="1" applyAlignment="1">
      <alignment horizontal="center" vertical="center"/>
    </xf>
    <xf numFmtId="182" fontId="1" fillId="8" borderId="52" xfId="2" applyNumberFormat="1" applyFont="1" applyFill="1" applyBorder="1" applyAlignment="1" applyProtection="1">
      <alignment horizontal="right" vertical="center"/>
    </xf>
    <xf numFmtId="182" fontId="6" fillId="2" borderId="53" xfId="2" applyNumberFormat="1" applyFont="1" applyFill="1" applyBorder="1" applyAlignment="1">
      <alignment horizontal="center" vertical="center"/>
    </xf>
    <xf numFmtId="182" fontId="6" fillId="2" borderId="54" xfId="2" applyNumberFormat="1" applyFont="1" applyFill="1" applyBorder="1" applyAlignment="1">
      <alignment horizontal="center" vertical="center"/>
    </xf>
    <xf numFmtId="182" fontId="6" fillId="2" borderId="55" xfId="2" applyNumberFormat="1" applyFont="1" applyFill="1" applyBorder="1" applyAlignment="1">
      <alignment horizontal="center" vertical="center"/>
    </xf>
    <xf numFmtId="182" fontId="6" fillId="2" borderId="56" xfId="2" applyNumberFormat="1" applyFont="1" applyFill="1" applyBorder="1" applyAlignment="1">
      <alignment horizontal="center" vertical="center"/>
    </xf>
    <xf numFmtId="182" fontId="1" fillId="8" borderId="57" xfId="2" applyNumberFormat="1" applyFont="1" applyFill="1" applyBorder="1" applyAlignment="1" applyProtection="1">
      <alignment horizontal="right" vertical="center"/>
    </xf>
    <xf numFmtId="182" fontId="6" fillId="2" borderId="0" xfId="2" applyNumberFormat="1" applyFont="1" applyFill="1" applyBorder="1"/>
    <xf numFmtId="182" fontId="6" fillId="2" borderId="50" xfId="2" applyNumberFormat="1" applyFont="1" applyFill="1" applyBorder="1"/>
    <xf numFmtId="182" fontId="6" fillId="2" borderId="58" xfId="2" applyNumberFormat="1" applyFont="1" applyFill="1" applyBorder="1"/>
    <xf numFmtId="182" fontId="6" fillId="10" borderId="59" xfId="2" applyNumberFormat="1" applyFont="1" applyFill="1" applyBorder="1" applyProtection="1"/>
    <xf numFmtId="182" fontId="6" fillId="2" borderId="55" xfId="2" applyNumberFormat="1" applyFont="1" applyFill="1" applyBorder="1"/>
    <xf numFmtId="182" fontId="6" fillId="2" borderId="54" xfId="2" applyNumberFormat="1" applyFont="1" applyFill="1" applyBorder="1"/>
    <xf numFmtId="182" fontId="6" fillId="2" borderId="56" xfId="2" applyNumberFormat="1" applyFont="1" applyFill="1" applyBorder="1"/>
    <xf numFmtId="182" fontId="6" fillId="10" borderId="57" xfId="2" applyNumberFormat="1" applyFont="1" applyFill="1" applyBorder="1" applyProtection="1"/>
    <xf numFmtId="179" fontId="1" fillId="6" borderId="5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0" fillId="7" borderId="17" xfId="0" applyFill="1" applyBorder="1" applyAlignment="1" applyProtection="1">
      <alignment horizontal="center" vertical="center"/>
    </xf>
    <xf numFmtId="0" fontId="0" fillId="7" borderId="6" xfId="0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0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13" fillId="0" borderId="0" xfId="0" applyFont="1" applyAlignment="1">
      <alignment horizontal="center"/>
    </xf>
    <xf numFmtId="0" fontId="0" fillId="7" borderId="13" xfId="0" applyFont="1" applyFill="1" applyBorder="1" applyAlignment="1" applyProtection="1">
      <alignment horizontal="center" vertical="center" wrapText="1"/>
    </xf>
    <xf numFmtId="0" fontId="0" fillId="7" borderId="15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0" fillId="7" borderId="7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0" fillId="2" borderId="17" xfId="0" applyFont="1" applyFill="1" applyBorder="1" applyAlignment="1" applyProtection="1">
      <alignment horizontal="right" vertical="center"/>
    </xf>
    <xf numFmtId="0" fontId="0" fillId="2" borderId="6" xfId="0" applyFont="1" applyFill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16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74" xfId="0" applyFont="1" applyBorder="1" applyAlignment="1" applyProtection="1">
      <alignment horizontal="center"/>
    </xf>
    <xf numFmtId="0" fontId="6" fillId="0" borderId="75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0" xfId="0" applyFont="1" applyBorder="1" applyAlignment="1" applyProtection="1">
      <alignment horizontal="left" wrapText="1" shrinkToFit="1"/>
    </xf>
    <xf numFmtId="0" fontId="6" fillId="0" borderId="17" xfId="0" applyFont="1" applyBorder="1" applyAlignment="1" applyProtection="1">
      <alignment horizontal="left" wrapText="1" shrinkToFit="1"/>
    </xf>
    <xf numFmtId="0" fontId="6" fillId="0" borderId="70" xfId="0" applyFont="1" applyBorder="1" applyAlignment="1" applyProtection="1">
      <alignment horizontal="left" shrinkToFit="1"/>
    </xf>
    <xf numFmtId="0" fontId="6" fillId="0" borderId="17" xfId="0" applyFont="1" applyBorder="1" applyAlignment="1" applyProtection="1">
      <alignment horizontal="left" shrinkToFit="1"/>
    </xf>
    <xf numFmtId="0" fontId="6" fillId="0" borderId="66" xfId="0" applyFont="1" applyBorder="1" applyAlignment="1" applyProtection="1">
      <alignment horizontal="left"/>
    </xf>
    <xf numFmtId="0" fontId="6" fillId="0" borderId="55" xfId="0" applyFont="1" applyBorder="1" applyAlignment="1" applyProtection="1">
      <alignment horizontal="left"/>
    </xf>
    <xf numFmtId="0" fontId="6" fillId="0" borderId="71" xfId="0" applyFont="1" applyBorder="1" applyAlignment="1" applyProtection="1">
      <alignment vertical="center" textRotation="255"/>
    </xf>
    <xf numFmtId="0" fontId="6" fillId="0" borderId="72" xfId="0" applyFont="1" applyBorder="1" applyAlignment="1" applyProtection="1">
      <alignment vertical="center" textRotation="255"/>
    </xf>
    <xf numFmtId="0" fontId="0" fillId="0" borderId="73" xfId="0" applyBorder="1" applyAlignment="1" applyProtection="1">
      <alignment vertical="center" textRotation="255"/>
    </xf>
    <xf numFmtId="0" fontId="6" fillId="0" borderId="50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1" xfId="0" applyFont="1" applyBorder="1" applyAlignment="1" applyProtection="1"/>
    <xf numFmtId="0" fontId="6" fillId="0" borderId="2" xfId="0" applyFont="1" applyBorder="1" applyAlignment="1" applyProtection="1"/>
    <xf numFmtId="0" fontId="6" fillId="0" borderId="8" xfId="0" applyFont="1" applyBorder="1" applyAlignment="1" applyProtection="1"/>
    <xf numFmtId="0" fontId="6" fillId="0" borderId="38" xfId="0" applyFont="1" applyBorder="1" applyAlignment="1" applyProtection="1"/>
    <xf numFmtId="0" fontId="6" fillId="0" borderId="16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60" xfId="0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6" fillId="0" borderId="64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left"/>
    </xf>
    <xf numFmtId="0" fontId="6" fillId="0" borderId="25" xfId="0" applyFont="1" applyBorder="1" applyAlignment="1" applyProtection="1">
      <alignment horizontal="left"/>
    </xf>
    <xf numFmtId="0" fontId="6" fillId="0" borderId="67" xfId="0" applyFont="1" applyBorder="1" applyAlignment="1" applyProtection="1">
      <alignment vertical="center" textRotation="255"/>
    </xf>
    <xf numFmtId="0" fontId="6" fillId="0" borderId="68" xfId="0" applyFont="1" applyBorder="1" applyAlignment="1" applyProtection="1">
      <alignment vertical="center" textRotation="255"/>
    </xf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/>
    <xf numFmtId="0" fontId="0" fillId="0" borderId="38" xfId="0" applyBorder="1" applyAlignment="1" applyProtection="1"/>
    <xf numFmtId="0" fontId="6" fillId="0" borderId="42" xfId="0" applyFont="1" applyBorder="1" applyAlignment="1" applyProtection="1">
      <alignment horizontal="center"/>
    </xf>
    <xf numFmtId="0" fontId="6" fillId="0" borderId="69" xfId="0" applyFont="1" applyBorder="1" applyAlignment="1" applyProtection="1">
      <alignment horizontal="center"/>
    </xf>
    <xf numFmtId="0" fontId="1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justifyLastLine="1"/>
    </xf>
    <xf numFmtId="0" fontId="0" fillId="0" borderId="17" xfId="0" applyFill="1" applyBorder="1" applyAlignment="1">
      <alignment horizontal="center" vertical="center" justifyLastLine="1"/>
    </xf>
    <xf numFmtId="0" fontId="0" fillId="0" borderId="6" xfId="0" applyFill="1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7" xfId="0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ill>
        <patternFill patternType="gray0625">
          <bgColor theme="7" tint="0.59996337778862885"/>
        </patternFill>
      </fill>
    </dxf>
    <dxf>
      <fill>
        <patternFill patternType="gray0625">
          <bgColor theme="7" tint="0.59996337778862885"/>
        </patternFill>
      </fill>
    </dxf>
    <dxf>
      <fill>
        <patternFill patternType="gray0625"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29</xdr:row>
      <xdr:rowOff>47625</xdr:rowOff>
    </xdr:from>
    <xdr:to>
      <xdr:col>3</xdr:col>
      <xdr:colOff>2886075</xdr:colOff>
      <xdr:row>33</xdr:row>
      <xdr:rowOff>161925</xdr:rowOff>
    </xdr:to>
    <xdr:sp macro="" textlink="">
      <xdr:nvSpPr>
        <xdr:cNvPr id="7630" name="AutoShape 3"/>
        <xdr:cNvSpPr>
          <a:spLocks noChangeArrowheads="1"/>
        </xdr:cNvSpPr>
      </xdr:nvSpPr>
      <xdr:spPr bwMode="auto">
        <a:xfrm>
          <a:off x="3676650" y="8924925"/>
          <a:ext cx="3209925" cy="11144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1266825</xdr:colOff>
      <xdr:row>29</xdr:row>
      <xdr:rowOff>152399</xdr:rowOff>
    </xdr:from>
    <xdr:to>
      <xdr:col>3</xdr:col>
      <xdr:colOff>2847975</xdr:colOff>
      <xdr:row>33</xdr:row>
      <xdr:rowOff>38099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3848100" y="9029699"/>
          <a:ext cx="3000375" cy="885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実行計画策定の目安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)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短期目標：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△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entury"/>
              <a:ea typeface="ＭＳ 明朝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100" b="1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中期目標：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△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entury"/>
              <a:ea typeface="ＭＳ 明朝"/>
            </a:rPr>
            <a:t>28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100" b="1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長期目標：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△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entury"/>
              <a:ea typeface="ＭＳ 明朝"/>
            </a:rPr>
            <a:t>80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100" b="1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</xdr:row>
          <xdr:rowOff>19050</xdr:rowOff>
        </xdr:from>
        <xdr:to>
          <xdr:col>5</xdr:col>
          <xdr:colOff>1209675</xdr:colOff>
          <xdr:row>27</xdr:row>
          <xdr:rowOff>152400</xdr:rowOff>
        </xdr:to>
        <xdr:pic>
          <xdr:nvPicPr>
            <xdr:cNvPr id="8490" name="図 4"/>
            <xdr:cNvPicPr>
              <a:picLocks noChangeAspect="1" noChangeArrowheads="1"/>
              <a:extLst>
                <a:ext uri="{84589F7E-364E-4C9E-8A38-B11213B215E9}">
                  <a14:cameraTool cellRange="$H$25:$M$27" spid="_x0000_s85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100" y="6457950"/>
              <a:ext cx="6457950" cy="990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0</xdr:rowOff>
        </xdr:from>
        <xdr:to>
          <xdr:col>5</xdr:col>
          <xdr:colOff>1200150</xdr:colOff>
          <xdr:row>35</xdr:row>
          <xdr:rowOff>104775</xdr:rowOff>
        </xdr:to>
        <xdr:pic>
          <xdr:nvPicPr>
            <xdr:cNvPr id="8491" name="図 5"/>
            <xdr:cNvPicPr>
              <a:picLocks noChangeAspect="1" noChangeArrowheads="1"/>
              <a:extLst>
                <a:ext uri="{84589F7E-364E-4C9E-8A38-B11213B215E9}">
                  <a14:cameraTool cellRange="$H$31:$M$35" spid="_x0000_s851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8100" y="7972425"/>
              <a:ext cx="6448425" cy="1933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486834</xdr:colOff>
      <xdr:row>13</xdr:row>
      <xdr:rowOff>31750</xdr:rowOff>
    </xdr:from>
    <xdr:to>
      <xdr:col>1</xdr:col>
      <xdr:colOff>1640417</xdr:colOff>
      <xdr:row>13</xdr:row>
      <xdr:rowOff>270933</xdr:rowOff>
    </xdr:to>
    <xdr:sp macro="" textlink="">
      <xdr:nvSpPr>
        <xdr:cNvPr id="4" name="正方形/長方形 3"/>
        <xdr:cNvSpPr/>
      </xdr:nvSpPr>
      <xdr:spPr>
        <a:xfrm>
          <a:off x="783167" y="3619500"/>
          <a:ext cx="1153583" cy="23918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486834</xdr:colOff>
      <xdr:row>20</xdr:row>
      <xdr:rowOff>31750</xdr:rowOff>
    </xdr:from>
    <xdr:to>
      <xdr:col>1</xdr:col>
      <xdr:colOff>1640417</xdr:colOff>
      <xdr:row>20</xdr:row>
      <xdr:rowOff>270933</xdr:rowOff>
    </xdr:to>
    <xdr:sp macro="" textlink="">
      <xdr:nvSpPr>
        <xdr:cNvPr id="6" name="正方形/長方形 5"/>
        <xdr:cNvSpPr/>
      </xdr:nvSpPr>
      <xdr:spPr>
        <a:xfrm>
          <a:off x="783167" y="5683250"/>
          <a:ext cx="1153583" cy="23918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486834</xdr:colOff>
      <xdr:row>28</xdr:row>
      <xdr:rowOff>31750</xdr:rowOff>
    </xdr:from>
    <xdr:to>
      <xdr:col>1</xdr:col>
      <xdr:colOff>1640417</xdr:colOff>
      <xdr:row>28</xdr:row>
      <xdr:rowOff>270933</xdr:rowOff>
    </xdr:to>
    <xdr:sp macro="" textlink="">
      <xdr:nvSpPr>
        <xdr:cNvPr id="7" name="正方形/長方形 6"/>
        <xdr:cNvSpPr/>
      </xdr:nvSpPr>
      <xdr:spPr>
        <a:xfrm>
          <a:off x="783167" y="8032750"/>
          <a:ext cx="1153583" cy="23918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2</xdr:row>
      <xdr:rowOff>148440</xdr:rowOff>
    </xdr:from>
    <xdr:to>
      <xdr:col>5</xdr:col>
      <xdr:colOff>1270000</xdr:colOff>
      <xdr:row>32</xdr:row>
      <xdr:rowOff>295275</xdr:rowOff>
    </xdr:to>
    <xdr:sp macro="" textlink="">
      <xdr:nvSpPr>
        <xdr:cNvPr id="10246" name="テキスト ボックス 7"/>
        <xdr:cNvSpPr txBox="1">
          <a:spLocks noChangeArrowheads="1"/>
        </xdr:cNvSpPr>
      </xdr:nvSpPr>
      <xdr:spPr bwMode="auto">
        <a:xfrm>
          <a:off x="305859" y="567540"/>
          <a:ext cx="6555316" cy="915748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4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（推進体制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）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（社員研修）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sv0008\&#29872;&#22659;&#25919;&#31574;&#35506;&#35336;&#30011;&#12539;&#25919;&#31574;\&#37329;&#27810;&#12456;&#12467;&#25512;&#36914;&#20107;&#26989;&#32773;&#12493;&#12483;&#12488;&#12527;&#12540;&#12463;\&#23455;&#34892;&#35336;&#30011;\&#23455;&#34892;&#35336;&#30011;\H28\&#20837;&#21147;&#12471;&#12540;&#12488;&#35336;&#31639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計算シート"/>
    </sheetNames>
    <sheetDataSet>
      <sheetData sheetId="0">
        <row r="5">
          <cell r="F5">
            <v>0</v>
          </cell>
        </row>
        <row r="6">
          <cell r="T6" t="str">
            <v>原単位による数値目標の設定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43"/>
  <sheetViews>
    <sheetView topLeftCell="B1" zoomScaleNormal="100" workbookViewId="0">
      <selection activeCell="G8" sqref="G8:J8"/>
    </sheetView>
  </sheetViews>
  <sheetFormatPr defaultRowHeight="14.25" x14ac:dyDescent="0.15"/>
  <cols>
    <col min="1" max="1" width="1.375" style="4" customWidth="1"/>
    <col min="2" max="2" width="4" style="4" customWidth="1"/>
    <col min="3" max="3" width="11.25" style="4" customWidth="1"/>
    <col min="4" max="4" width="9.75" style="4" bestFit="1" customWidth="1"/>
    <col min="5" max="5" width="11.5" style="4" customWidth="1"/>
    <col min="6" max="6" width="12" style="4" customWidth="1"/>
    <col min="7" max="18" width="11.625" style="4" customWidth="1"/>
    <col min="19" max="19" width="15.25" style="4" customWidth="1"/>
    <col min="20" max="24" width="9" style="4" hidden="1" customWidth="1"/>
    <col min="25" max="26" width="9" style="4" customWidth="1"/>
    <col min="27" max="16384" width="9" style="4"/>
  </cols>
  <sheetData>
    <row r="1" spans="2:24" ht="17.25" customHeight="1" x14ac:dyDescent="0.15">
      <c r="B1" s="206" t="s">
        <v>97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2:24" ht="17.25" customHeight="1" x14ac:dyDescent="0.15"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2:24" ht="23.25" customHeight="1" x14ac:dyDescent="0.15">
      <c r="C3" s="207" t="s">
        <v>98</v>
      </c>
      <c r="D3" s="208"/>
      <c r="E3" s="209"/>
      <c r="F3" s="210"/>
      <c r="G3" s="211"/>
      <c r="H3" s="211"/>
      <c r="I3" s="211"/>
      <c r="J3" s="70" t="s">
        <v>99</v>
      </c>
    </row>
    <row r="4" spans="2:24" ht="23.25" customHeight="1" x14ac:dyDescent="0.15">
      <c r="C4" s="212" t="s">
        <v>63</v>
      </c>
      <c r="D4" s="213"/>
      <c r="E4" s="214"/>
      <c r="F4" s="71"/>
      <c r="G4" s="72" t="s">
        <v>99</v>
      </c>
      <c r="H4" s="73" t="s">
        <v>100</v>
      </c>
      <c r="I4" s="74"/>
      <c r="J4" s="75" t="s">
        <v>99</v>
      </c>
      <c r="K4" s="10"/>
      <c r="M4" s="4" t="s">
        <v>101</v>
      </c>
    </row>
    <row r="5" spans="2:24" ht="23.25" customHeight="1" x14ac:dyDescent="0.2">
      <c r="C5" s="212" t="s">
        <v>102</v>
      </c>
      <c r="D5" s="213"/>
      <c r="E5" s="214"/>
      <c r="F5" s="215" t="s">
        <v>103</v>
      </c>
      <c r="G5" s="216"/>
      <c r="H5" s="216"/>
      <c r="I5" s="216"/>
      <c r="J5" s="217"/>
      <c r="K5" s="10"/>
      <c r="T5" s="220" t="s">
        <v>103</v>
      </c>
      <c r="U5" s="220"/>
      <c r="V5" s="220"/>
      <c r="W5" s="220"/>
      <c r="X5" s="220"/>
    </row>
    <row r="6" spans="2:24" ht="23.25" customHeight="1" x14ac:dyDescent="0.2">
      <c r="C6" s="221" t="s">
        <v>104</v>
      </c>
      <c r="D6" s="222"/>
      <c r="E6" s="76" t="s">
        <v>105</v>
      </c>
      <c r="F6" s="225"/>
      <c r="G6" s="226"/>
      <c r="H6" s="226"/>
      <c r="I6" s="227" t="s">
        <v>150</v>
      </c>
      <c r="J6" s="228"/>
      <c r="N6" s="229" t="s">
        <v>106</v>
      </c>
      <c r="O6" s="230"/>
      <c r="T6" s="220" t="s">
        <v>107</v>
      </c>
      <c r="U6" s="220"/>
      <c r="V6" s="220"/>
      <c r="W6" s="220"/>
      <c r="X6" s="220"/>
    </row>
    <row r="7" spans="2:24" ht="23.25" customHeight="1" x14ac:dyDescent="0.15">
      <c r="C7" s="223"/>
      <c r="D7" s="224"/>
      <c r="E7" s="76" t="s">
        <v>1</v>
      </c>
      <c r="F7" s="225"/>
      <c r="G7" s="226"/>
      <c r="H7" s="226"/>
      <c r="I7" s="231" t="s">
        <v>142</v>
      </c>
      <c r="J7" s="232"/>
      <c r="N7" s="233"/>
      <c r="O7" s="234"/>
    </row>
    <row r="8" spans="2:24" ht="17.25" customHeight="1" x14ac:dyDescent="0.15">
      <c r="C8" s="130"/>
      <c r="D8" s="131"/>
      <c r="E8" s="132"/>
      <c r="F8" s="134" t="s">
        <v>155</v>
      </c>
      <c r="G8" s="134" t="s">
        <v>155</v>
      </c>
      <c r="H8" s="134" t="s">
        <v>155</v>
      </c>
      <c r="I8" s="134" t="s">
        <v>155</v>
      </c>
      <c r="J8" s="134" t="s">
        <v>155</v>
      </c>
      <c r="N8" s="133"/>
      <c r="O8" s="133"/>
    </row>
    <row r="9" spans="2:24" ht="25.5" customHeight="1" x14ac:dyDescent="0.15">
      <c r="C9" s="235" t="s">
        <v>108</v>
      </c>
      <c r="D9" s="236"/>
      <c r="E9" s="135" t="s">
        <v>42</v>
      </c>
      <c r="F9" s="136" t="str">
        <f>IF(F4="","",F4)</f>
        <v/>
      </c>
      <c r="G9" s="137" t="str">
        <f>IF(F9&lt;I4,F4+1,"")</f>
        <v/>
      </c>
      <c r="H9" s="137" t="str">
        <f>IF(G9&lt;I4,G9+1,"")</f>
        <v/>
      </c>
      <c r="I9" s="137" t="str">
        <f>IF(H9&lt;I4,H9+1,"")</f>
        <v/>
      </c>
      <c r="J9" s="137" t="str">
        <f>IF(I9&lt;I4,I9+1,"")</f>
        <v/>
      </c>
    </row>
    <row r="10" spans="2:24" ht="30" customHeight="1" x14ac:dyDescent="0.15">
      <c r="C10" s="237"/>
      <c r="D10" s="238"/>
      <c r="E10" s="77" t="s">
        <v>109</v>
      </c>
      <c r="F10" s="78"/>
      <c r="G10" s="79"/>
      <c r="H10" s="79"/>
      <c r="I10" s="79"/>
      <c r="J10" s="79"/>
    </row>
    <row r="11" spans="2:24" ht="12.75" customHeight="1" x14ac:dyDescent="0.15">
      <c r="K11" s="80"/>
    </row>
    <row r="12" spans="2:24" ht="24" customHeight="1" thickBot="1" x14ac:dyDescent="0.2">
      <c r="C12" s="81" t="s">
        <v>110</v>
      </c>
    </row>
    <row r="13" spans="2:24" ht="18" customHeight="1" thickBot="1" x14ac:dyDescent="0.2">
      <c r="C13" s="239" t="s">
        <v>21</v>
      </c>
      <c r="D13" s="240"/>
      <c r="E13" s="241"/>
      <c r="F13" s="82" t="s">
        <v>9</v>
      </c>
      <c r="G13" s="83" t="s">
        <v>10</v>
      </c>
      <c r="H13" s="84" t="s">
        <v>11</v>
      </c>
      <c r="I13" s="83" t="s">
        <v>15</v>
      </c>
      <c r="J13" s="84" t="s">
        <v>16</v>
      </c>
      <c r="K13" s="83" t="s">
        <v>17</v>
      </c>
      <c r="L13" s="84" t="s">
        <v>18</v>
      </c>
      <c r="M13" s="83" t="s">
        <v>19</v>
      </c>
      <c r="N13" s="84" t="s">
        <v>20</v>
      </c>
      <c r="O13" s="83" t="s">
        <v>12</v>
      </c>
      <c r="P13" s="84" t="s">
        <v>13</v>
      </c>
      <c r="Q13" s="85" t="s">
        <v>14</v>
      </c>
      <c r="R13" s="86" t="s">
        <v>3</v>
      </c>
    </row>
    <row r="14" spans="2:24" ht="18" customHeight="1" thickTop="1" x14ac:dyDescent="0.15">
      <c r="C14" s="242" t="s">
        <v>111</v>
      </c>
      <c r="D14" s="243"/>
      <c r="E14" s="87" t="s">
        <v>112</v>
      </c>
      <c r="F14" s="182"/>
      <c r="G14" s="183"/>
      <c r="H14" s="184"/>
      <c r="I14" s="183"/>
      <c r="J14" s="184"/>
      <c r="K14" s="183"/>
      <c r="L14" s="184"/>
      <c r="M14" s="183"/>
      <c r="N14" s="184"/>
      <c r="O14" s="183"/>
      <c r="P14" s="184"/>
      <c r="Q14" s="185"/>
      <c r="R14" s="186">
        <f>SUM(F14:Q14)</f>
        <v>0</v>
      </c>
    </row>
    <row r="15" spans="2:24" ht="18" customHeight="1" x14ac:dyDescent="0.15">
      <c r="C15" s="218" t="s">
        <v>22</v>
      </c>
      <c r="D15" s="219"/>
      <c r="E15" s="88" t="s">
        <v>113</v>
      </c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90"/>
      <c r="R15" s="191">
        <f t="shared" ref="R15:R20" si="0">SUM(F15:Q15)</f>
        <v>0</v>
      </c>
    </row>
    <row r="16" spans="2:24" ht="18" customHeight="1" x14ac:dyDescent="0.15">
      <c r="C16" s="218" t="s">
        <v>40</v>
      </c>
      <c r="D16" s="219"/>
      <c r="E16" s="88" t="s">
        <v>113</v>
      </c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90"/>
      <c r="R16" s="191">
        <f t="shared" si="0"/>
        <v>0</v>
      </c>
    </row>
    <row r="17" spans="3:19" ht="18" customHeight="1" x14ac:dyDescent="0.15">
      <c r="C17" s="218" t="s">
        <v>5</v>
      </c>
      <c r="D17" s="219"/>
      <c r="E17" s="88" t="s">
        <v>113</v>
      </c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90"/>
      <c r="R17" s="191">
        <f t="shared" si="0"/>
        <v>0</v>
      </c>
    </row>
    <row r="18" spans="3:19" ht="18" customHeight="1" x14ac:dyDescent="0.15">
      <c r="C18" s="244" t="s">
        <v>36</v>
      </c>
      <c r="D18" s="245"/>
      <c r="E18" s="88" t="s">
        <v>114</v>
      </c>
      <c r="F18" s="187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90"/>
      <c r="R18" s="191">
        <f>SUM(F18:Q18)</f>
        <v>0</v>
      </c>
    </row>
    <row r="19" spans="3:19" ht="18" customHeight="1" x14ac:dyDescent="0.15">
      <c r="C19" s="246" t="s">
        <v>39</v>
      </c>
      <c r="D19" s="247"/>
      <c r="E19" s="88" t="s">
        <v>153</v>
      </c>
      <c r="F19" s="189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90"/>
      <c r="R19" s="191">
        <f t="shared" si="0"/>
        <v>0</v>
      </c>
    </row>
    <row r="20" spans="3:19" ht="18" customHeight="1" thickBot="1" x14ac:dyDescent="0.2">
      <c r="C20" s="248" t="s">
        <v>23</v>
      </c>
      <c r="D20" s="249"/>
      <c r="E20" s="89" t="s">
        <v>35</v>
      </c>
      <c r="F20" s="192"/>
      <c r="G20" s="193"/>
      <c r="H20" s="194"/>
      <c r="I20" s="193"/>
      <c r="J20" s="194"/>
      <c r="K20" s="193"/>
      <c r="L20" s="194"/>
      <c r="M20" s="193"/>
      <c r="N20" s="194"/>
      <c r="O20" s="193"/>
      <c r="P20" s="194"/>
      <c r="Q20" s="195"/>
      <c r="R20" s="196">
        <f t="shared" si="0"/>
        <v>0</v>
      </c>
    </row>
    <row r="21" spans="3:19" ht="12.75" customHeight="1" x14ac:dyDescent="0.15">
      <c r="C21" s="90"/>
      <c r="D21" s="90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</row>
    <row r="22" spans="3:19" ht="22.5" customHeight="1" thickBot="1" x14ac:dyDescent="0.25">
      <c r="C22" s="94" t="s">
        <v>115</v>
      </c>
      <c r="R22" s="95"/>
    </row>
    <row r="23" spans="3:19" ht="30.75" customHeight="1" thickBot="1" x14ac:dyDescent="0.2">
      <c r="C23" s="239" t="s">
        <v>151</v>
      </c>
      <c r="D23" s="240"/>
      <c r="E23" s="240"/>
      <c r="F23" s="96" t="s">
        <v>9</v>
      </c>
      <c r="G23" s="97" t="s">
        <v>10</v>
      </c>
      <c r="H23" s="97" t="s">
        <v>11</v>
      </c>
      <c r="I23" s="97" t="s">
        <v>15</v>
      </c>
      <c r="J23" s="97" t="s">
        <v>16</v>
      </c>
      <c r="K23" s="97" t="s">
        <v>17</v>
      </c>
      <c r="L23" s="97" t="s">
        <v>18</v>
      </c>
      <c r="M23" s="97" t="s">
        <v>19</v>
      </c>
      <c r="N23" s="97" t="s">
        <v>20</v>
      </c>
      <c r="O23" s="97" t="s">
        <v>12</v>
      </c>
      <c r="P23" s="97" t="s">
        <v>13</v>
      </c>
      <c r="Q23" s="98" t="s">
        <v>14</v>
      </c>
      <c r="R23" s="99" t="s">
        <v>3</v>
      </c>
      <c r="S23" s="100" t="s">
        <v>116</v>
      </c>
    </row>
    <row r="24" spans="3:19" ht="18" customHeight="1" thickTop="1" x14ac:dyDescent="0.15">
      <c r="C24" s="250" t="s">
        <v>31</v>
      </c>
      <c r="D24" s="253" t="s">
        <v>29</v>
      </c>
      <c r="E24" s="101" t="s">
        <v>24</v>
      </c>
      <c r="F24" s="154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6"/>
      <c r="R24" s="157">
        <f t="shared" ref="R24:R30" si="1">SUM(F24:Q24)</f>
        <v>0</v>
      </c>
      <c r="S24" s="158"/>
    </row>
    <row r="25" spans="3:19" ht="18" customHeight="1" x14ac:dyDescent="0.15">
      <c r="C25" s="251"/>
      <c r="D25" s="253"/>
      <c r="E25" s="102" t="s">
        <v>25</v>
      </c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  <c r="R25" s="157">
        <f t="shared" si="1"/>
        <v>0</v>
      </c>
      <c r="S25" s="162"/>
    </row>
    <row r="26" spans="3:19" ht="18" customHeight="1" x14ac:dyDescent="0.15">
      <c r="C26" s="251"/>
      <c r="D26" s="253"/>
      <c r="E26" s="102" t="s">
        <v>26</v>
      </c>
      <c r="F26" s="159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  <c r="R26" s="157">
        <f t="shared" si="1"/>
        <v>0</v>
      </c>
      <c r="S26" s="162"/>
    </row>
    <row r="27" spans="3:19" ht="18" customHeight="1" x14ac:dyDescent="0.15">
      <c r="C27" s="251"/>
      <c r="D27" s="254"/>
      <c r="E27" s="102" t="s">
        <v>27</v>
      </c>
      <c r="F27" s="159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  <c r="R27" s="157">
        <f t="shared" si="1"/>
        <v>0</v>
      </c>
      <c r="S27" s="162"/>
    </row>
    <row r="28" spans="3:19" ht="18" customHeight="1" x14ac:dyDescent="0.15">
      <c r="C28" s="251"/>
      <c r="D28" s="255" t="s">
        <v>28</v>
      </c>
      <c r="E28" s="256"/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  <c r="R28" s="157">
        <f t="shared" si="1"/>
        <v>0</v>
      </c>
      <c r="S28" s="162"/>
    </row>
    <row r="29" spans="3:19" ht="18" customHeight="1" x14ac:dyDescent="0.15">
      <c r="C29" s="251"/>
      <c r="D29" s="255" t="s">
        <v>34</v>
      </c>
      <c r="E29" s="256"/>
      <c r="F29" s="159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  <c r="R29" s="157">
        <f t="shared" si="1"/>
        <v>0</v>
      </c>
      <c r="S29" s="162"/>
    </row>
    <row r="30" spans="3:19" ht="18" customHeight="1" thickBot="1" x14ac:dyDescent="0.2">
      <c r="C30" s="251"/>
      <c r="D30" s="257" t="s">
        <v>37</v>
      </c>
      <c r="E30" s="258"/>
      <c r="F30" s="163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5"/>
      <c r="R30" s="166">
        <f t="shared" si="1"/>
        <v>0</v>
      </c>
      <c r="S30" s="167"/>
    </row>
    <row r="31" spans="3:19" ht="18" customHeight="1" thickTop="1" x14ac:dyDescent="0.15">
      <c r="C31" s="252"/>
      <c r="D31" s="259" t="s">
        <v>33</v>
      </c>
      <c r="E31" s="260"/>
      <c r="F31" s="168">
        <f t="shared" ref="F31:S31" si="2">SUM(F24:F30)</f>
        <v>0</v>
      </c>
      <c r="G31" s="169">
        <f t="shared" si="2"/>
        <v>0</v>
      </c>
      <c r="H31" s="169">
        <f t="shared" si="2"/>
        <v>0</v>
      </c>
      <c r="I31" s="169">
        <f t="shared" si="2"/>
        <v>0</v>
      </c>
      <c r="J31" s="169">
        <f t="shared" si="2"/>
        <v>0</v>
      </c>
      <c r="K31" s="169">
        <f t="shared" si="2"/>
        <v>0</v>
      </c>
      <c r="L31" s="169">
        <f t="shared" si="2"/>
        <v>0</v>
      </c>
      <c r="M31" s="169">
        <f t="shared" si="2"/>
        <v>0</v>
      </c>
      <c r="N31" s="169">
        <f t="shared" si="2"/>
        <v>0</v>
      </c>
      <c r="O31" s="169">
        <f t="shared" si="2"/>
        <v>0</v>
      </c>
      <c r="P31" s="169">
        <f t="shared" si="2"/>
        <v>0</v>
      </c>
      <c r="Q31" s="170">
        <f t="shared" si="2"/>
        <v>0</v>
      </c>
      <c r="R31" s="157">
        <f t="shared" si="2"/>
        <v>0</v>
      </c>
      <c r="S31" s="171">
        <f t="shared" si="2"/>
        <v>0</v>
      </c>
    </row>
    <row r="32" spans="3:19" ht="18" customHeight="1" x14ac:dyDescent="0.15">
      <c r="C32" s="268" t="s">
        <v>30</v>
      </c>
      <c r="D32" s="270"/>
      <c r="E32" s="271"/>
      <c r="F32" s="159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  <c r="R32" s="157">
        <f>SUM(F32:Q32)</f>
        <v>0</v>
      </c>
      <c r="S32" s="162"/>
    </row>
    <row r="33" spans="3:19" ht="18" customHeight="1" x14ac:dyDescent="0.15">
      <c r="C33" s="268"/>
      <c r="D33" s="270"/>
      <c r="E33" s="271"/>
      <c r="F33" s="159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57">
        <f>SUM(F33:Q33)</f>
        <v>0</v>
      </c>
      <c r="S33" s="162"/>
    </row>
    <row r="34" spans="3:19" ht="18" customHeight="1" x14ac:dyDescent="0.15">
      <c r="C34" s="268"/>
      <c r="D34" s="270"/>
      <c r="E34" s="271"/>
      <c r="F34" s="159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157">
        <f>SUM(F34:Q34)</f>
        <v>0</v>
      </c>
      <c r="S34" s="162"/>
    </row>
    <row r="35" spans="3:19" ht="18" customHeight="1" thickBot="1" x14ac:dyDescent="0.2">
      <c r="C35" s="268"/>
      <c r="D35" s="272"/>
      <c r="E35" s="273"/>
      <c r="F35" s="163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6">
        <f>SUM(F35:Q35)</f>
        <v>0</v>
      </c>
      <c r="S35" s="167"/>
    </row>
    <row r="36" spans="3:19" ht="18" customHeight="1" thickTop="1" thickBot="1" x14ac:dyDescent="0.2">
      <c r="C36" s="269"/>
      <c r="D36" s="274" t="s">
        <v>33</v>
      </c>
      <c r="E36" s="275"/>
      <c r="F36" s="172">
        <f t="shared" ref="F36:Q36" si="3">SUM(F32:F35)</f>
        <v>0</v>
      </c>
      <c r="G36" s="173">
        <f t="shared" si="3"/>
        <v>0</v>
      </c>
      <c r="H36" s="173">
        <f t="shared" si="3"/>
        <v>0</v>
      </c>
      <c r="I36" s="173">
        <f t="shared" si="3"/>
        <v>0</v>
      </c>
      <c r="J36" s="173">
        <f t="shared" si="3"/>
        <v>0</v>
      </c>
      <c r="K36" s="173">
        <f t="shared" si="3"/>
        <v>0</v>
      </c>
      <c r="L36" s="173">
        <f t="shared" si="3"/>
        <v>0</v>
      </c>
      <c r="M36" s="173">
        <f t="shared" si="3"/>
        <v>0</v>
      </c>
      <c r="N36" s="173">
        <f t="shared" si="3"/>
        <v>0</v>
      </c>
      <c r="O36" s="173">
        <f t="shared" si="3"/>
        <v>0</v>
      </c>
      <c r="P36" s="173">
        <f t="shared" si="3"/>
        <v>0</v>
      </c>
      <c r="Q36" s="174">
        <f t="shared" si="3"/>
        <v>0</v>
      </c>
      <c r="R36" s="175">
        <f>SUM(F36:Q36)</f>
        <v>0</v>
      </c>
      <c r="S36" s="176">
        <f>SUM(S32:S35)</f>
        <v>0</v>
      </c>
    </row>
    <row r="37" spans="3:19" ht="18" customHeight="1" thickTop="1" thickBot="1" x14ac:dyDescent="0.2">
      <c r="C37" s="261" t="s">
        <v>32</v>
      </c>
      <c r="D37" s="262"/>
      <c r="E37" s="263"/>
      <c r="F37" s="177">
        <f t="shared" ref="F37:S37" si="4">F31+F36</f>
        <v>0</v>
      </c>
      <c r="G37" s="178">
        <f t="shared" si="4"/>
        <v>0</v>
      </c>
      <c r="H37" s="178">
        <f t="shared" si="4"/>
        <v>0</v>
      </c>
      <c r="I37" s="178">
        <f t="shared" si="4"/>
        <v>0</v>
      </c>
      <c r="J37" s="178">
        <f t="shared" si="4"/>
        <v>0</v>
      </c>
      <c r="K37" s="178">
        <f t="shared" si="4"/>
        <v>0</v>
      </c>
      <c r="L37" s="178">
        <f t="shared" si="4"/>
        <v>0</v>
      </c>
      <c r="M37" s="178">
        <f t="shared" si="4"/>
        <v>0</v>
      </c>
      <c r="N37" s="178">
        <f t="shared" si="4"/>
        <v>0</v>
      </c>
      <c r="O37" s="178">
        <f t="shared" si="4"/>
        <v>0</v>
      </c>
      <c r="P37" s="178">
        <f t="shared" si="4"/>
        <v>0</v>
      </c>
      <c r="Q37" s="179">
        <f t="shared" si="4"/>
        <v>0</v>
      </c>
      <c r="R37" s="180">
        <f t="shared" si="4"/>
        <v>0</v>
      </c>
      <c r="S37" s="181">
        <f t="shared" si="4"/>
        <v>0</v>
      </c>
    </row>
    <row r="38" spans="3:19" ht="14.25" customHeight="1" x14ac:dyDescent="0.15">
      <c r="C38" s="103"/>
      <c r="D38" s="103"/>
      <c r="E38" s="104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</row>
    <row r="39" spans="3:19" ht="22.5" customHeight="1" thickBot="1" x14ac:dyDescent="0.25">
      <c r="C39" s="106" t="s">
        <v>117</v>
      </c>
      <c r="D39" s="104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3:19" ht="18" customHeight="1" thickBot="1" x14ac:dyDescent="0.2">
      <c r="C40" s="239" t="s">
        <v>21</v>
      </c>
      <c r="D40" s="240"/>
      <c r="E40" s="240"/>
      <c r="F40" s="96" t="s">
        <v>9</v>
      </c>
      <c r="G40" s="97" t="s">
        <v>10</v>
      </c>
      <c r="H40" s="97" t="s">
        <v>11</v>
      </c>
      <c r="I40" s="97" t="s">
        <v>15</v>
      </c>
      <c r="J40" s="97" t="s">
        <v>16</v>
      </c>
      <c r="K40" s="97" t="s">
        <v>17</v>
      </c>
      <c r="L40" s="97" t="s">
        <v>18</v>
      </c>
      <c r="M40" s="97" t="s">
        <v>19</v>
      </c>
      <c r="N40" s="97" t="s">
        <v>20</v>
      </c>
      <c r="O40" s="97" t="s">
        <v>12</v>
      </c>
      <c r="P40" s="97" t="s">
        <v>13</v>
      </c>
      <c r="Q40" s="98" t="s">
        <v>14</v>
      </c>
      <c r="R40" s="107" t="s">
        <v>3</v>
      </c>
    </row>
    <row r="41" spans="3:19" ht="18" customHeight="1" thickTop="1" x14ac:dyDescent="0.15">
      <c r="C41" s="264" t="s">
        <v>41</v>
      </c>
      <c r="D41" s="265"/>
      <c r="E41" s="266"/>
      <c r="F41" s="197"/>
      <c r="G41" s="198"/>
      <c r="H41" s="197"/>
      <c r="I41" s="198"/>
      <c r="J41" s="197"/>
      <c r="K41" s="198"/>
      <c r="L41" s="197"/>
      <c r="M41" s="198"/>
      <c r="N41" s="197"/>
      <c r="O41" s="198"/>
      <c r="P41" s="197"/>
      <c r="Q41" s="199"/>
      <c r="R41" s="200">
        <f>SUM(F41:Q41)</f>
        <v>0</v>
      </c>
    </row>
    <row r="42" spans="3:19" ht="18" customHeight="1" thickBot="1" x14ac:dyDescent="0.2">
      <c r="C42" s="248" t="s">
        <v>154</v>
      </c>
      <c r="D42" s="249"/>
      <c r="E42" s="267"/>
      <c r="F42" s="201"/>
      <c r="G42" s="202"/>
      <c r="H42" s="201"/>
      <c r="I42" s="202"/>
      <c r="J42" s="201"/>
      <c r="K42" s="202"/>
      <c r="L42" s="201"/>
      <c r="M42" s="202"/>
      <c r="N42" s="201"/>
      <c r="O42" s="202"/>
      <c r="P42" s="201"/>
      <c r="Q42" s="203"/>
      <c r="R42" s="204">
        <f>SUM(F42:Q42)</f>
        <v>0</v>
      </c>
    </row>
    <row r="43" spans="3:19" ht="24.95" customHeight="1" x14ac:dyDescent="0.15"/>
  </sheetData>
  <mergeCells count="41">
    <mergeCell ref="C37:E37"/>
    <mergeCell ref="C40:E40"/>
    <mergeCell ref="C41:E41"/>
    <mergeCell ref="C42:E42"/>
    <mergeCell ref="C32:C36"/>
    <mergeCell ref="D32:E32"/>
    <mergeCell ref="D33:E33"/>
    <mergeCell ref="D34:E34"/>
    <mergeCell ref="D35:E35"/>
    <mergeCell ref="D36:E36"/>
    <mergeCell ref="C18:D18"/>
    <mergeCell ref="C19:D19"/>
    <mergeCell ref="C20:D20"/>
    <mergeCell ref="C23:E23"/>
    <mergeCell ref="C24:C31"/>
    <mergeCell ref="D24:D27"/>
    <mergeCell ref="D28:E28"/>
    <mergeCell ref="D29:E29"/>
    <mergeCell ref="D30:E30"/>
    <mergeCell ref="D31:E31"/>
    <mergeCell ref="C17:D17"/>
    <mergeCell ref="T5:X5"/>
    <mergeCell ref="C6:D7"/>
    <mergeCell ref="F6:H6"/>
    <mergeCell ref="I6:J6"/>
    <mergeCell ref="N6:O6"/>
    <mergeCell ref="T6:X6"/>
    <mergeCell ref="F7:H7"/>
    <mergeCell ref="I7:J7"/>
    <mergeCell ref="N7:O7"/>
    <mergeCell ref="C9:D10"/>
    <mergeCell ref="C13:E13"/>
    <mergeCell ref="C14:D14"/>
    <mergeCell ref="C15:D15"/>
    <mergeCell ref="C16:D16"/>
    <mergeCell ref="B1:S2"/>
    <mergeCell ref="C3:E3"/>
    <mergeCell ref="F3:I3"/>
    <mergeCell ref="C4:E4"/>
    <mergeCell ref="C5:E5"/>
    <mergeCell ref="F5:J5"/>
  </mergeCells>
  <phoneticPr fontId="2"/>
  <conditionalFormatting sqref="F3:I3 I4 F4:F5 F10:J10 F14:Q20 S24:S30 F32:Q35 S32:S35 F41:Q42 F24:Q30">
    <cfRule type="containsBlanks" dxfId="2" priority="4">
      <formula>LEN(TRIM(F3))=0</formula>
    </cfRule>
  </conditionalFormatting>
  <conditionalFormatting sqref="F5:J5">
    <cfRule type="containsBlanks" dxfId="1" priority="3">
      <formula>LEN(TRIM(F5))=0</formula>
    </cfRule>
  </conditionalFormatting>
  <conditionalFormatting sqref="F6:H7 N7:O7 F7">
    <cfRule type="expression" dxfId="0" priority="2">
      <formula>$F$5="原単位による数値目標の設定"</formula>
    </cfRule>
  </conditionalFormatting>
  <dataValidations count="1">
    <dataValidation type="list" allowBlank="1" showInputMessage="1" showErrorMessage="1" sqref="F5:J5">
      <formula1>$T$5:$T$6</formula1>
    </dataValidation>
  </dataValidations>
  <pageMargins left="0.59055118110236227" right="0.19685039370078741" top="0.55118110236220474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tabSelected="1" workbookViewId="0">
      <selection activeCell="J9" sqref="J9"/>
    </sheetView>
  </sheetViews>
  <sheetFormatPr defaultRowHeight="13.5" x14ac:dyDescent="0.15"/>
  <cols>
    <col min="1" max="1" width="3.5" customWidth="1"/>
    <col min="2" max="2" width="4.5" customWidth="1"/>
    <col min="3" max="3" width="11.125" customWidth="1"/>
    <col min="4" max="4" width="9.875" customWidth="1"/>
    <col min="5" max="8" width="12.625" customWidth="1"/>
    <col min="9" max="9" width="12.25" customWidth="1"/>
    <col min="10" max="10" width="11.5" customWidth="1"/>
    <col min="11" max="12" width="14.375" customWidth="1"/>
  </cols>
  <sheetData>
    <row r="1" spans="1:12" ht="31.5" customHeight="1" x14ac:dyDescent="0.15">
      <c r="A1" s="276" t="s">
        <v>118</v>
      </c>
      <c r="B1" s="276"/>
      <c r="C1" s="276"/>
      <c r="D1" s="276"/>
      <c r="E1" s="276"/>
      <c r="F1" s="276"/>
      <c r="G1" s="276"/>
      <c r="H1" s="276"/>
      <c r="I1" s="276"/>
      <c r="J1" s="108"/>
      <c r="K1" s="108"/>
      <c r="L1" s="108"/>
    </row>
    <row r="2" spans="1:12" ht="44.25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108"/>
      <c r="K2" s="108"/>
      <c r="L2" s="108"/>
    </row>
    <row r="3" spans="1:12" ht="21" customHeight="1" x14ac:dyDescent="0.15">
      <c r="A3" s="5"/>
      <c r="B3" s="5"/>
      <c r="C3" s="5"/>
      <c r="D3" s="5"/>
      <c r="E3" s="5"/>
      <c r="F3" s="5"/>
      <c r="G3" s="6"/>
      <c r="H3" s="7"/>
      <c r="I3" s="7"/>
    </row>
    <row r="4" spans="1:12" ht="17.25" x14ac:dyDescent="0.15">
      <c r="A4" s="109" t="s">
        <v>119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2" ht="25.5" customHeight="1" x14ac:dyDescent="0.15">
      <c r="A5" s="277" t="s">
        <v>0</v>
      </c>
      <c r="B5" s="277"/>
      <c r="C5" s="277"/>
      <c r="D5" s="278"/>
      <c r="E5" s="279" t="s">
        <v>66</v>
      </c>
      <c r="F5" s="277" t="s">
        <v>1</v>
      </c>
      <c r="G5" s="280" t="s">
        <v>2</v>
      </c>
      <c r="H5" s="111" t="s">
        <v>120</v>
      </c>
      <c r="I5" s="282" t="s">
        <v>121</v>
      </c>
    </row>
    <row r="6" spans="1:12" ht="24.75" customHeight="1" x14ac:dyDescent="0.15">
      <c r="A6" s="277"/>
      <c r="B6" s="277"/>
      <c r="C6" s="277"/>
      <c r="D6" s="278"/>
      <c r="E6" s="277"/>
      <c r="F6" s="277"/>
      <c r="G6" s="281"/>
      <c r="H6" s="112" t="str">
        <f>IF(入力シート!F5=入力シート!T6,入力シート!F7,"(kg-CO2)")</f>
        <v>(kg-CO2)</v>
      </c>
      <c r="I6" s="282"/>
    </row>
    <row r="7" spans="1:12" ht="23.25" customHeight="1" x14ac:dyDescent="0.15">
      <c r="A7" s="283" t="s">
        <v>43</v>
      </c>
      <c r="B7" s="284" t="s">
        <v>122</v>
      </c>
      <c r="C7" s="284"/>
      <c r="D7" s="284"/>
      <c r="E7" s="151">
        <f>入力シート!R14</f>
        <v>0</v>
      </c>
      <c r="F7" s="1" t="s">
        <v>123</v>
      </c>
      <c r="G7" s="1">
        <v>2.3199999999999998</v>
      </c>
      <c r="H7" s="113">
        <f>IF(入力シート!$F$5=入力シート!$T$6,E7*G7/入力シート!$N$7,E7*G7)</f>
        <v>0</v>
      </c>
      <c r="I7" s="114" t="e">
        <f>H7/H14</f>
        <v>#DIV/0!</v>
      </c>
    </row>
    <row r="8" spans="1:12" ht="23.25" customHeight="1" x14ac:dyDescent="0.15">
      <c r="A8" s="283"/>
      <c r="B8" s="284" t="s">
        <v>4</v>
      </c>
      <c r="C8" s="284"/>
      <c r="D8" s="284"/>
      <c r="E8" s="151">
        <f>入力シート!R15</f>
        <v>0</v>
      </c>
      <c r="F8" s="1" t="s">
        <v>123</v>
      </c>
      <c r="G8" s="1">
        <v>2.58</v>
      </c>
      <c r="H8" s="113">
        <f>IF(入力シート!$F$5=入力シート!$T$6,E8*G8/入力シート!$N$7,E8*G8)</f>
        <v>0</v>
      </c>
      <c r="I8" s="114" t="e">
        <f>H8/H14</f>
        <v>#DIV/0!</v>
      </c>
    </row>
    <row r="9" spans="1:12" ht="23.25" customHeight="1" x14ac:dyDescent="0.15">
      <c r="A9" s="283"/>
      <c r="B9" s="284" t="s">
        <v>6</v>
      </c>
      <c r="C9" s="284"/>
      <c r="D9" s="284"/>
      <c r="E9" s="151">
        <f>入力シート!R16</f>
        <v>0</v>
      </c>
      <c r="F9" s="1" t="s">
        <v>123</v>
      </c>
      <c r="G9" s="1">
        <v>2.4900000000000002</v>
      </c>
      <c r="H9" s="113">
        <f>IF(入力シート!$F$5=入力シート!$T$6,E9*G9/入力シート!$N$7,E9*G9)</f>
        <v>0</v>
      </c>
      <c r="I9" s="114" t="e">
        <f>H9/H14</f>
        <v>#DIV/0!</v>
      </c>
    </row>
    <row r="10" spans="1:12" ht="23.25" customHeight="1" x14ac:dyDescent="0.15">
      <c r="A10" s="283"/>
      <c r="B10" s="284" t="s">
        <v>5</v>
      </c>
      <c r="C10" s="284"/>
      <c r="D10" s="284"/>
      <c r="E10" s="151">
        <f>入力シート!R17</f>
        <v>0</v>
      </c>
      <c r="F10" s="1" t="s">
        <v>123</v>
      </c>
      <c r="G10" s="1">
        <v>2.71</v>
      </c>
      <c r="H10" s="113">
        <f>IF(入力シート!$F$5=入力シート!$T$6,E10*G10/入力シート!$N$7,E10*G10)</f>
        <v>0</v>
      </c>
      <c r="I10" s="114" t="e">
        <f>H10/H14</f>
        <v>#DIV/0!</v>
      </c>
    </row>
    <row r="11" spans="1:12" ht="23.25" customHeight="1" x14ac:dyDescent="0.15">
      <c r="A11" s="283"/>
      <c r="B11" s="284" t="s">
        <v>7</v>
      </c>
      <c r="C11" s="284"/>
      <c r="D11" s="284"/>
      <c r="E11" s="151">
        <f>入力シート!R18</f>
        <v>0</v>
      </c>
      <c r="F11" s="1" t="s">
        <v>124</v>
      </c>
      <c r="G11" s="115">
        <v>5.97</v>
      </c>
      <c r="H11" s="113">
        <f>IF(入力シート!$F$5=入力シート!$T$6,E11*G11/入力シート!$N$7,E11*G11)</f>
        <v>0</v>
      </c>
      <c r="I11" s="114" t="e">
        <f>H11/H14</f>
        <v>#DIV/0!</v>
      </c>
    </row>
    <row r="12" spans="1:12" ht="23.25" customHeight="1" x14ac:dyDescent="0.15">
      <c r="A12" s="283"/>
      <c r="B12" s="285" t="s">
        <v>38</v>
      </c>
      <c r="C12" s="286"/>
      <c r="D12" s="287"/>
      <c r="E12" s="151">
        <f>入力シート!R19</f>
        <v>0</v>
      </c>
      <c r="F12" s="1" t="s">
        <v>124</v>
      </c>
      <c r="G12" s="1">
        <v>2.29</v>
      </c>
      <c r="H12" s="113">
        <f>IF(入力シート!$F$5=入力シート!$T$6,E12*G12/入力シート!$N$7,E12*G12)</f>
        <v>0</v>
      </c>
      <c r="I12" s="114" t="e">
        <f>H12/H14</f>
        <v>#DIV/0!</v>
      </c>
    </row>
    <row r="13" spans="1:12" ht="23.25" customHeight="1" x14ac:dyDescent="0.15">
      <c r="A13" s="284" t="s">
        <v>8</v>
      </c>
      <c r="B13" s="284"/>
      <c r="C13" s="284"/>
      <c r="D13" s="284"/>
      <c r="E13" s="151">
        <f>入力シート!R20</f>
        <v>0</v>
      </c>
      <c r="F13" s="1" t="s">
        <v>125</v>
      </c>
      <c r="G13" s="1">
        <v>0.63</v>
      </c>
      <c r="H13" s="113">
        <f>IF(入力シート!$F$5=入力シート!$T$6,E13*G13/入力シート!$N$7,E13*G13)</f>
        <v>0</v>
      </c>
      <c r="I13" s="114" t="e">
        <f>H13/H14</f>
        <v>#DIV/0!</v>
      </c>
    </row>
    <row r="14" spans="1:12" ht="31.5" customHeight="1" x14ac:dyDescent="0.15">
      <c r="A14" s="297" t="s">
        <v>3</v>
      </c>
      <c r="B14" s="298"/>
      <c r="C14" s="298"/>
      <c r="D14" s="298"/>
      <c r="E14" s="298"/>
      <c r="F14" s="298"/>
      <c r="G14" s="299"/>
      <c r="H14" s="116">
        <f>SUM(H7:H13)</f>
        <v>0</v>
      </c>
      <c r="I14" s="117" t="e">
        <f>SUM(I7:I13)</f>
        <v>#DIV/0!</v>
      </c>
    </row>
    <row r="15" spans="1:12" ht="8.25" customHeight="1" x14ac:dyDescent="0.15">
      <c r="A15" s="118"/>
      <c r="B15" s="118"/>
      <c r="C15" s="118"/>
      <c r="D15" s="118"/>
      <c r="E15" s="118"/>
      <c r="F15" s="118"/>
      <c r="G15" s="118"/>
      <c r="H15" s="119"/>
      <c r="I15" s="120"/>
    </row>
    <row r="16" spans="1:12" x14ac:dyDescent="0.15">
      <c r="A16" s="118"/>
      <c r="B16" s="121" t="s">
        <v>126</v>
      </c>
      <c r="C16" s="121"/>
      <c r="D16" s="118"/>
      <c r="E16" s="118"/>
      <c r="F16" s="118"/>
      <c r="G16" s="118"/>
      <c r="H16" s="119"/>
      <c r="I16" s="122"/>
    </row>
    <row r="17" spans="1:9" x14ac:dyDescent="0.15">
      <c r="A17" s="118"/>
      <c r="B17" s="121" t="s">
        <v>127</v>
      </c>
      <c r="C17" s="118"/>
      <c r="D17" s="118"/>
      <c r="E17" s="118"/>
      <c r="F17" s="118"/>
      <c r="G17" s="118"/>
      <c r="H17" s="119"/>
      <c r="I17" s="122"/>
    </row>
    <row r="18" spans="1:9" x14ac:dyDescent="0.15">
      <c r="A18" s="118"/>
      <c r="B18" s="121"/>
      <c r="C18" s="118"/>
      <c r="D18" s="118"/>
      <c r="E18" s="118"/>
      <c r="F18" s="118"/>
      <c r="G18" s="118"/>
      <c r="H18" s="119"/>
      <c r="I18" s="122"/>
    </row>
    <row r="20" spans="1:9" ht="17.25" x14ac:dyDescent="0.2">
      <c r="A20" s="94" t="s">
        <v>128</v>
      </c>
    </row>
    <row r="21" spans="1:9" ht="7.5" customHeight="1" x14ac:dyDescent="0.15"/>
    <row r="22" spans="1:9" ht="28.5" customHeight="1" x14ac:dyDescent="0.15">
      <c r="A22" s="300" t="s">
        <v>0</v>
      </c>
      <c r="B22" s="300"/>
      <c r="C22" s="300"/>
      <c r="D22" s="300"/>
      <c r="E22" s="22" t="s">
        <v>129</v>
      </c>
      <c r="F22" s="110" t="s">
        <v>1</v>
      </c>
    </row>
    <row r="23" spans="1:9" ht="23.25" customHeight="1" x14ac:dyDescent="0.15">
      <c r="A23" s="294" t="s">
        <v>139</v>
      </c>
      <c r="B23" s="294"/>
      <c r="C23" s="294"/>
      <c r="D23" s="294"/>
      <c r="E23" s="152">
        <f>入力シート!R37-入力シート!S37</f>
        <v>0</v>
      </c>
      <c r="F23" s="1" t="s">
        <v>130</v>
      </c>
    </row>
    <row r="24" spans="1:9" ht="23.25" customHeight="1" x14ac:dyDescent="0.15">
      <c r="A24" s="294" t="s">
        <v>131</v>
      </c>
      <c r="B24" s="294"/>
      <c r="C24" s="294"/>
      <c r="D24" s="294"/>
      <c r="E24" s="153">
        <f>入力シート!R41</f>
        <v>0</v>
      </c>
      <c r="F24" s="1" t="s">
        <v>132</v>
      </c>
    </row>
    <row r="25" spans="1:9" ht="23.25" customHeight="1" x14ac:dyDescent="0.15">
      <c r="A25" s="294" t="s">
        <v>133</v>
      </c>
      <c r="B25" s="294"/>
      <c r="C25" s="294"/>
      <c r="D25" s="294"/>
      <c r="E25" s="153">
        <f>入力シート!R42</f>
        <v>0</v>
      </c>
      <c r="F25" s="9" t="s">
        <v>134</v>
      </c>
    </row>
    <row r="26" spans="1:9" x14ac:dyDescent="0.15">
      <c r="A26" s="123"/>
      <c r="F26" s="104"/>
    </row>
    <row r="27" spans="1:9" x14ac:dyDescent="0.15">
      <c r="A27" s="123"/>
      <c r="F27" s="104"/>
    </row>
    <row r="28" spans="1:9" ht="17.25" x14ac:dyDescent="0.2">
      <c r="A28" s="94" t="s">
        <v>135</v>
      </c>
    </row>
    <row r="29" spans="1:9" ht="17.25" customHeight="1" x14ac:dyDescent="0.15">
      <c r="A29" s="123"/>
    </row>
    <row r="30" spans="1:9" ht="17.25" customHeight="1" x14ac:dyDescent="0.15">
      <c r="A30" s="288" t="s">
        <v>136</v>
      </c>
      <c r="B30" s="289"/>
      <c r="C30" s="290"/>
      <c r="D30" s="278" t="s">
        <v>1</v>
      </c>
      <c r="E30" s="294" t="s">
        <v>42</v>
      </c>
      <c r="F30" s="294"/>
      <c r="G30" s="294"/>
      <c r="H30" s="294"/>
      <c r="I30" s="294"/>
    </row>
    <row r="31" spans="1:9" ht="23.25" customHeight="1" x14ac:dyDescent="0.15">
      <c r="A31" s="291"/>
      <c r="B31" s="292"/>
      <c r="C31" s="293"/>
      <c r="D31" s="278"/>
      <c r="E31" s="143" t="str">
        <f>入力シート!F9</f>
        <v/>
      </c>
      <c r="F31" s="143" t="str">
        <f>入力シート!G9</f>
        <v/>
      </c>
      <c r="G31" s="143" t="str">
        <f>入力シート!H9</f>
        <v/>
      </c>
      <c r="H31" s="143" t="str">
        <f>入力シート!I9</f>
        <v/>
      </c>
      <c r="I31" s="143" t="str">
        <f>入力シート!J9</f>
        <v/>
      </c>
    </row>
    <row r="32" spans="1:9" ht="23.25" customHeight="1" x14ac:dyDescent="0.15">
      <c r="A32" s="124" t="s">
        <v>137</v>
      </c>
      <c r="B32" s="125"/>
      <c r="C32" s="125"/>
      <c r="D32" s="65" t="s">
        <v>138</v>
      </c>
      <c r="E32" s="126">
        <f>入力シート!F10</f>
        <v>0</v>
      </c>
      <c r="F32" s="126">
        <f>入力シート!G10</f>
        <v>0</v>
      </c>
      <c r="G32" s="126">
        <f>入力シート!H10</f>
        <v>0</v>
      </c>
      <c r="H32" s="126">
        <f>入力シート!I10</f>
        <v>0</v>
      </c>
      <c r="I32" s="126">
        <f>入力シート!J10</f>
        <v>0</v>
      </c>
    </row>
    <row r="33" spans="1:9" ht="23.25" customHeight="1" x14ac:dyDescent="0.15">
      <c r="A33" s="295" t="str">
        <f>IF([1]入力シート!F5=[1]入力シート!T6,"原単位による目標CO２排出量","目標二酸化炭素排出量")</f>
        <v>目標二酸化炭素排出量</v>
      </c>
      <c r="B33" s="296"/>
      <c r="C33" s="296"/>
      <c r="D33" s="65" t="str">
        <f>IF(入力シート!F5=入力シート!T6,入力シート!F7,"(kg-CO2)")</f>
        <v>(kg-CO2)</v>
      </c>
      <c r="E33" s="150" t="str">
        <f>IF(入力シート!F10="","",計算シート!$H$14*(1-計算シート!E32))</f>
        <v/>
      </c>
      <c r="F33" s="150" t="str">
        <f>IF(入力シート!G10="","",計算シート!$H$14*(1-計算シート!F32))</f>
        <v/>
      </c>
      <c r="G33" s="150" t="str">
        <f>IF(入力シート!H10="","",計算シート!$H$14*(1-計算シート!G32))</f>
        <v/>
      </c>
      <c r="H33" s="150" t="str">
        <f>IF(入力シート!I10="","",計算シート!$H$14*(1-計算シート!H32))</f>
        <v/>
      </c>
      <c r="I33" s="150" t="str">
        <f>IF(入力シート!J10="","",計算シート!$H$14*(1-計算シート!I32))</f>
        <v/>
      </c>
    </row>
    <row r="34" spans="1:9" ht="13.5" customHeight="1" x14ac:dyDescent="0.15">
      <c r="A34" s="127"/>
      <c r="B34" s="127"/>
      <c r="C34" s="127"/>
      <c r="D34" s="127"/>
    </row>
    <row r="35" spans="1:9" x14ac:dyDescent="0.15">
      <c r="A35" s="2"/>
    </row>
    <row r="36" spans="1:9" ht="16.5" customHeight="1" x14ac:dyDescent="0.15">
      <c r="A36" s="2"/>
    </row>
    <row r="43" spans="1:9" ht="14.25" customHeight="1" x14ac:dyDescent="0.15"/>
  </sheetData>
  <sheetProtection selectLockedCells="1" selectUnlockedCells="1"/>
  <mergeCells count="23">
    <mergeCell ref="A30:C31"/>
    <mergeCell ref="D30:D31"/>
    <mergeCell ref="E30:I30"/>
    <mergeCell ref="A33:C33"/>
    <mergeCell ref="A13:D13"/>
    <mergeCell ref="A14:G14"/>
    <mergeCell ref="A22:D22"/>
    <mergeCell ref="A23:D23"/>
    <mergeCell ref="A24:D24"/>
    <mergeCell ref="A25:D25"/>
    <mergeCell ref="A7:A12"/>
    <mergeCell ref="B7:D7"/>
    <mergeCell ref="B8:D8"/>
    <mergeCell ref="B9:D9"/>
    <mergeCell ref="B10:D10"/>
    <mergeCell ref="B11:D11"/>
    <mergeCell ref="B12:D12"/>
    <mergeCell ref="A1:I2"/>
    <mergeCell ref="A5:D6"/>
    <mergeCell ref="E5:E6"/>
    <mergeCell ref="F5:F6"/>
    <mergeCell ref="G5:G6"/>
    <mergeCell ref="I5:I6"/>
  </mergeCells>
  <phoneticPr fontId="2"/>
  <pageMargins left="0.78740157480314965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9" zoomScaleNormal="100" workbookViewId="0">
      <selection activeCell="G22" sqref="G22"/>
    </sheetView>
  </sheetViews>
  <sheetFormatPr defaultRowHeight="13.5" x14ac:dyDescent="0.15"/>
  <sheetData>
    <row r="1" spans="1:13" ht="27" customHeight="1" x14ac:dyDescent="0.15"/>
    <row r="2" spans="1:13" ht="27" customHeight="1" x14ac:dyDescent="0.15"/>
    <row r="3" spans="1:13" ht="27" customHeight="1" x14ac:dyDescent="0.15"/>
    <row r="4" spans="1:13" ht="27" customHeight="1" x14ac:dyDescent="0.15"/>
    <row r="5" spans="1:13" ht="27" customHeight="1" x14ac:dyDescent="0.15"/>
    <row r="6" spans="1:13" ht="27" customHeight="1" x14ac:dyDescent="0.15"/>
    <row r="7" spans="1:13" ht="27" customHeight="1" x14ac:dyDescent="0.15"/>
    <row r="8" spans="1:13" ht="27" customHeight="1" x14ac:dyDescent="0.15"/>
    <row r="9" spans="1:13" ht="27" customHeight="1" x14ac:dyDescent="0.15"/>
    <row r="10" spans="1:13" ht="27" customHeight="1" x14ac:dyDescent="0.15"/>
    <row r="11" spans="1:13" ht="27" customHeight="1" x14ac:dyDescent="0.15">
      <c r="A11" s="301" t="s">
        <v>96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63"/>
      <c r="M11" s="63"/>
    </row>
    <row r="12" spans="1:13" ht="27" customHeight="1" x14ac:dyDescent="0.15"/>
    <row r="13" spans="1:13" ht="27" customHeight="1" x14ac:dyDescent="0.15"/>
    <row r="14" spans="1:13" ht="27" customHeight="1" x14ac:dyDescent="0.15"/>
    <row r="15" spans="1:13" ht="27" customHeight="1" x14ac:dyDescent="0.15"/>
    <row r="16" spans="1:13" ht="27" customHeight="1" x14ac:dyDescent="0.15"/>
    <row r="17" spans="1:13" ht="27" customHeight="1" x14ac:dyDescent="0.15"/>
    <row r="18" spans="1:13" ht="27" customHeight="1" x14ac:dyDescent="0.15"/>
    <row r="19" spans="1:13" ht="27" customHeight="1" x14ac:dyDescent="0.15"/>
    <row r="20" spans="1:13" ht="27" customHeight="1" x14ac:dyDescent="0.15"/>
    <row r="21" spans="1:13" ht="27" customHeight="1" x14ac:dyDescent="0.15"/>
    <row r="22" spans="1:13" ht="27" customHeight="1" x14ac:dyDescent="0.15"/>
    <row r="23" spans="1:13" ht="27" customHeight="1" x14ac:dyDescent="0.15"/>
    <row r="24" spans="1:13" ht="27" customHeight="1" x14ac:dyDescent="0.15"/>
    <row r="25" spans="1:13" ht="27" customHeight="1" x14ac:dyDescent="0.15"/>
    <row r="26" spans="1:13" ht="27" customHeight="1" x14ac:dyDescent="0.15">
      <c r="A26" s="302" t="s">
        <v>158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62"/>
      <c r="M26" s="62"/>
    </row>
    <row r="27" spans="1:13" ht="27" customHeight="1" x14ac:dyDescent="0.15">
      <c r="A27" s="302" t="s">
        <v>145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62"/>
      <c r="M27" s="62"/>
    </row>
    <row r="28" spans="1:13" ht="27" customHeight="1" x14ac:dyDescent="0.15"/>
    <row r="29" spans="1:13" ht="27" customHeight="1" x14ac:dyDescent="0.15"/>
    <row r="30" spans="1:13" ht="27" customHeight="1" x14ac:dyDescent="0.15"/>
    <row r="31" spans="1:13" ht="27" customHeight="1" x14ac:dyDescent="0.15"/>
    <row r="32" spans="1:13" ht="27" customHeight="1" x14ac:dyDescent="0.15"/>
  </sheetData>
  <mergeCells count="3">
    <mergeCell ref="A11:K11"/>
    <mergeCell ref="A26:K26"/>
    <mergeCell ref="A27:K27"/>
  </mergeCells>
  <phoneticPr fontId="2"/>
  <pageMargins left="0.39370078740157483" right="0.19685039370078741" top="0.59055118110236227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8"/>
  <sheetViews>
    <sheetView topLeftCell="A22" zoomScaleNormal="100" zoomScaleSheetLayoutView="80" workbookViewId="0">
      <selection activeCell="A36" sqref="A36"/>
    </sheetView>
  </sheetViews>
  <sheetFormatPr defaultRowHeight="13.5" x14ac:dyDescent="0.15"/>
  <cols>
    <col min="1" max="1" width="3.875" customWidth="1"/>
    <col min="2" max="2" width="30" customWidth="1"/>
    <col min="3" max="3" width="18.625" style="11" customWidth="1"/>
    <col min="4" max="4" width="38.125" customWidth="1"/>
    <col min="5" max="5" width="11.125" customWidth="1"/>
    <col min="6" max="6" width="21.625" customWidth="1"/>
    <col min="7" max="7" width="16.125" customWidth="1"/>
    <col min="8" max="8" width="11.625" customWidth="1"/>
    <col min="9" max="10" width="16.125" customWidth="1"/>
    <col min="11" max="16" width="11.125" customWidth="1"/>
  </cols>
  <sheetData>
    <row r="1" spans="1:4" ht="19.5" customHeight="1" x14ac:dyDescent="0.15">
      <c r="A1" s="13">
        <v>1</v>
      </c>
      <c r="B1" s="14" t="s">
        <v>44</v>
      </c>
    </row>
    <row r="2" spans="1:4" ht="10.5" customHeight="1" x14ac:dyDescent="0.15"/>
    <row r="3" spans="1:4" ht="27" customHeight="1" x14ac:dyDescent="0.15">
      <c r="B3" s="18" t="s">
        <v>141</v>
      </c>
      <c r="C3" s="19"/>
    </row>
    <row r="4" spans="1:4" ht="19.5" customHeight="1" x14ac:dyDescent="0.15"/>
    <row r="5" spans="1:4" ht="19.5" customHeight="1" x14ac:dyDescent="0.15">
      <c r="A5" s="15">
        <v>2</v>
      </c>
      <c r="B5" s="16" t="s">
        <v>45</v>
      </c>
    </row>
    <row r="6" spans="1:4" ht="10.5" customHeight="1" x14ac:dyDescent="0.15"/>
    <row r="7" spans="1:4" ht="31.5" customHeight="1" x14ac:dyDescent="0.15">
      <c r="B7" s="21" t="s">
        <v>46</v>
      </c>
      <c r="C7" s="305"/>
      <c r="D7" s="305"/>
    </row>
    <row r="8" spans="1:4" ht="31.5" customHeight="1" x14ac:dyDescent="0.15">
      <c r="B8" s="21" t="s">
        <v>47</v>
      </c>
      <c r="C8" s="305"/>
      <c r="D8" s="305"/>
    </row>
    <row r="9" spans="1:4" ht="31.5" customHeight="1" x14ac:dyDescent="0.15">
      <c r="B9" s="300" t="s">
        <v>48</v>
      </c>
      <c r="C9" s="316" t="s">
        <v>51</v>
      </c>
      <c r="D9" s="316"/>
    </row>
    <row r="10" spans="1:4" ht="31.5" customHeight="1" x14ac:dyDescent="0.15">
      <c r="B10" s="300"/>
      <c r="C10" s="317" t="s">
        <v>52</v>
      </c>
      <c r="D10" s="317"/>
    </row>
    <row r="11" spans="1:4" ht="31.5" customHeight="1" x14ac:dyDescent="0.15">
      <c r="B11" s="300"/>
      <c r="C11" s="318" t="s">
        <v>50</v>
      </c>
      <c r="D11" s="318"/>
    </row>
    <row r="12" spans="1:4" ht="31.5" customHeight="1" x14ac:dyDescent="0.15">
      <c r="B12" s="21" t="s">
        <v>49</v>
      </c>
      <c r="C12" s="319" t="s">
        <v>53</v>
      </c>
      <c r="D12" s="319"/>
    </row>
    <row r="13" spans="1:4" ht="31.5" customHeight="1" x14ac:dyDescent="0.15">
      <c r="B13" s="315" t="s">
        <v>54</v>
      </c>
      <c r="C13" s="21" t="s">
        <v>55</v>
      </c>
      <c r="D13" s="66"/>
    </row>
    <row r="14" spans="1:4" ht="31.5" customHeight="1" x14ac:dyDescent="0.15">
      <c r="B14" s="300"/>
      <c r="C14" s="21" t="s">
        <v>56</v>
      </c>
      <c r="D14" s="66"/>
    </row>
    <row r="15" spans="1:4" ht="31.5" customHeight="1" x14ac:dyDescent="0.15">
      <c r="B15" s="300"/>
      <c r="C15" s="21" t="s">
        <v>57</v>
      </c>
      <c r="D15" s="66"/>
    </row>
    <row r="16" spans="1:4" ht="31.5" customHeight="1" x14ac:dyDescent="0.15">
      <c r="B16" s="300"/>
      <c r="C16" s="21" t="s">
        <v>58</v>
      </c>
      <c r="D16" s="66"/>
    </row>
    <row r="17" spans="1:4" ht="31.5" customHeight="1" x14ac:dyDescent="0.15">
      <c r="B17" s="300"/>
      <c r="C17" s="21" t="s">
        <v>59</v>
      </c>
      <c r="D17" s="66"/>
    </row>
    <row r="18" spans="1:4" ht="31.5" customHeight="1" x14ac:dyDescent="0.15">
      <c r="B18" s="300"/>
      <c r="C18" s="21" t="s">
        <v>60</v>
      </c>
      <c r="D18" s="66"/>
    </row>
    <row r="19" spans="1:4" ht="19.5" customHeight="1" x14ac:dyDescent="0.15"/>
    <row r="20" spans="1:4" ht="19.5" customHeight="1" x14ac:dyDescent="0.15">
      <c r="A20" s="15">
        <v>3</v>
      </c>
      <c r="B20" s="16" t="s">
        <v>61</v>
      </c>
    </row>
    <row r="21" spans="1:4" ht="19.5" customHeight="1" x14ac:dyDescent="0.15">
      <c r="B21" s="306"/>
      <c r="C21" s="307"/>
      <c r="D21" s="308"/>
    </row>
    <row r="22" spans="1:4" ht="19.5" customHeight="1" x14ac:dyDescent="0.15">
      <c r="B22" s="309"/>
      <c r="C22" s="310"/>
      <c r="D22" s="311"/>
    </row>
    <row r="23" spans="1:4" ht="19.5" customHeight="1" x14ac:dyDescent="0.15">
      <c r="B23" s="309"/>
      <c r="C23" s="310"/>
      <c r="D23" s="311"/>
    </row>
    <row r="24" spans="1:4" ht="19.5" customHeight="1" x14ac:dyDescent="0.15">
      <c r="B24" s="312"/>
      <c r="C24" s="313"/>
      <c r="D24" s="314"/>
    </row>
    <row r="25" spans="1:4" ht="19.5" customHeight="1" x14ac:dyDescent="0.15"/>
    <row r="26" spans="1:4" ht="19.5" customHeight="1" x14ac:dyDescent="0.15">
      <c r="A26" s="15">
        <v>4</v>
      </c>
      <c r="B26" s="16" t="s">
        <v>62</v>
      </c>
    </row>
    <row r="27" spans="1:4" ht="19.5" customHeight="1" x14ac:dyDescent="0.15">
      <c r="B27" s="306"/>
      <c r="C27" s="307"/>
      <c r="D27" s="308"/>
    </row>
    <row r="28" spans="1:4" ht="19.5" customHeight="1" x14ac:dyDescent="0.15">
      <c r="B28" s="312"/>
      <c r="C28" s="313"/>
      <c r="D28" s="314"/>
    </row>
    <row r="29" spans="1:4" ht="19.5" customHeight="1" x14ac:dyDescent="0.15"/>
    <row r="30" spans="1:4" ht="19.5" customHeight="1" x14ac:dyDescent="0.15">
      <c r="A30" s="15">
        <v>5</v>
      </c>
      <c r="B30" s="16" t="s">
        <v>63</v>
      </c>
    </row>
    <row r="31" spans="1:4" ht="10.5" customHeight="1" x14ac:dyDescent="0.15"/>
    <row r="32" spans="1:4" ht="29.25" customHeight="1" x14ac:dyDescent="0.15">
      <c r="B32" s="66"/>
      <c r="C32" s="23"/>
      <c r="D32" s="23"/>
    </row>
    <row r="33" spans="1:4" ht="19.5" customHeight="1" x14ac:dyDescent="0.15"/>
    <row r="34" spans="1:4" ht="19.5" customHeight="1" x14ac:dyDescent="0.15"/>
    <row r="35" spans="1:4" ht="19.5" customHeight="1" x14ac:dyDescent="0.15">
      <c r="A35" s="303" t="s">
        <v>146</v>
      </c>
      <c r="B35" s="304"/>
      <c r="C35" s="304"/>
      <c r="D35" s="304"/>
    </row>
    <row r="36" spans="1:4" ht="23.25" customHeight="1" x14ac:dyDescent="0.15"/>
    <row r="37" spans="1:4" ht="23.25" customHeight="1" x14ac:dyDescent="0.15"/>
    <row r="38" spans="1:4" ht="23.25" customHeight="1" x14ac:dyDescent="0.15"/>
    <row r="39" spans="1:4" ht="23.25" customHeight="1" x14ac:dyDescent="0.15"/>
    <row r="40" spans="1:4" ht="23.25" customHeight="1" x14ac:dyDescent="0.15"/>
    <row r="41" spans="1:4" ht="23.25" customHeight="1" x14ac:dyDescent="0.15"/>
    <row r="42" spans="1:4" ht="23.25" customHeight="1" x14ac:dyDescent="0.15"/>
    <row r="43" spans="1:4" ht="23.25" customHeight="1" x14ac:dyDescent="0.15"/>
    <row r="44" spans="1:4" ht="23.25" customHeight="1" x14ac:dyDescent="0.15"/>
    <row r="45" spans="1:4" ht="23.25" customHeight="1" x14ac:dyDescent="0.15"/>
    <row r="46" spans="1:4" ht="23.25" customHeight="1" x14ac:dyDescent="0.15"/>
    <row r="47" spans="1:4" ht="23.25" customHeight="1" x14ac:dyDescent="0.15"/>
    <row r="48" spans="1:4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</sheetData>
  <mergeCells count="11">
    <mergeCell ref="A35:D35"/>
    <mergeCell ref="C7:D7"/>
    <mergeCell ref="C8:D8"/>
    <mergeCell ref="B21:D24"/>
    <mergeCell ref="B27:D28"/>
    <mergeCell ref="B9:B11"/>
    <mergeCell ref="B13:B18"/>
    <mergeCell ref="C9:D9"/>
    <mergeCell ref="C10:D10"/>
    <mergeCell ref="C11:D11"/>
    <mergeCell ref="C12:D12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topLeftCell="D19" zoomScaleNormal="100" zoomScaleSheetLayoutView="90" workbookViewId="0">
      <selection activeCell="M29" sqref="M29"/>
    </sheetView>
  </sheetViews>
  <sheetFormatPr defaultRowHeight="13.5" x14ac:dyDescent="0.15"/>
  <cols>
    <col min="1" max="1" width="3.875" customWidth="1"/>
    <col min="2" max="2" width="21.625" style="8" customWidth="1"/>
    <col min="3" max="3" width="16.125" style="11" customWidth="1"/>
    <col min="4" max="4" width="11.625" customWidth="1"/>
    <col min="5" max="6" width="16.125" customWidth="1"/>
    <col min="7" max="7" width="6.875" customWidth="1"/>
    <col min="8" max="8" width="21.375" customWidth="1"/>
    <col min="9" max="13" width="13.375" customWidth="1"/>
    <col min="14" max="16" width="11.125" customWidth="1"/>
  </cols>
  <sheetData>
    <row r="1" spans="1:6" ht="22.5" customHeight="1" x14ac:dyDescent="0.15">
      <c r="A1" s="13">
        <v>6</v>
      </c>
      <c r="B1" s="34" t="s">
        <v>157</v>
      </c>
    </row>
    <row r="2" spans="1:6" ht="22.5" customHeight="1" x14ac:dyDescent="0.15">
      <c r="B2" s="141" t="s">
        <v>64</v>
      </c>
    </row>
    <row r="3" spans="1:6" ht="9" customHeight="1" x14ac:dyDescent="0.15">
      <c r="B3" s="12"/>
    </row>
    <row r="4" spans="1:6" s="20" customFormat="1" ht="42" customHeight="1" thickBot="1" x14ac:dyDescent="0.2">
      <c r="B4" s="29" t="s">
        <v>65</v>
      </c>
      <c r="C4" s="42" t="s">
        <v>66</v>
      </c>
      <c r="D4" s="30" t="s">
        <v>67</v>
      </c>
      <c r="E4" s="32" t="s">
        <v>68</v>
      </c>
      <c r="F4" s="32" t="s">
        <v>75</v>
      </c>
    </row>
    <row r="5" spans="1:6" ht="22.5" customHeight="1" thickTop="1" x14ac:dyDescent="0.15">
      <c r="B5" s="25" t="s">
        <v>72</v>
      </c>
      <c r="C5" s="146">
        <f>計算シート!E13</f>
        <v>0</v>
      </c>
      <c r="D5" s="28">
        <v>0.63</v>
      </c>
      <c r="E5" s="144">
        <f t="shared" ref="E5:E10" si="0">C5*D5</f>
        <v>0</v>
      </c>
      <c r="F5" s="64" t="e">
        <f>E5/SUM(E5:E11)</f>
        <v>#DIV/0!</v>
      </c>
    </row>
    <row r="6" spans="1:6" ht="22.5" customHeight="1" x14ac:dyDescent="0.15">
      <c r="B6" s="24" t="s">
        <v>71</v>
      </c>
      <c r="C6" s="147">
        <f>計算シート!E7</f>
        <v>0</v>
      </c>
      <c r="D6" s="26">
        <v>2.3199999999999998</v>
      </c>
      <c r="E6" s="144">
        <f t="shared" si="0"/>
        <v>0</v>
      </c>
      <c r="F6" s="64" t="e">
        <f>E6/SUM(E5:E11)</f>
        <v>#DIV/0!</v>
      </c>
    </row>
    <row r="7" spans="1:6" ht="22.5" customHeight="1" x14ac:dyDescent="0.15">
      <c r="B7" s="21" t="s">
        <v>69</v>
      </c>
      <c r="C7" s="147">
        <f>計算シート!E8</f>
        <v>0</v>
      </c>
      <c r="D7" s="26">
        <v>2.58</v>
      </c>
      <c r="E7" s="144">
        <f t="shared" si="0"/>
        <v>0</v>
      </c>
      <c r="F7" s="64" t="e">
        <f>E7/SUM(E5:E11)</f>
        <v>#DIV/0!</v>
      </c>
    </row>
    <row r="8" spans="1:6" ht="22.5" customHeight="1" x14ac:dyDescent="0.15">
      <c r="B8" s="21" t="s">
        <v>70</v>
      </c>
      <c r="C8" s="147">
        <f>計算シート!E9</f>
        <v>0</v>
      </c>
      <c r="D8" s="26">
        <v>2.4900000000000002</v>
      </c>
      <c r="E8" s="144">
        <f t="shared" si="0"/>
        <v>0</v>
      </c>
      <c r="F8" s="64" t="e">
        <f>E8/SUM(E5:E11)</f>
        <v>#DIV/0!</v>
      </c>
    </row>
    <row r="9" spans="1:6" ht="22.5" customHeight="1" x14ac:dyDescent="0.15">
      <c r="B9" s="21" t="s">
        <v>73</v>
      </c>
      <c r="C9" s="147">
        <f>計算シート!E10</f>
        <v>0</v>
      </c>
      <c r="D9" s="26">
        <v>2.71</v>
      </c>
      <c r="E9" s="144">
        <f t="shared" si="0"/>
        <v>0</v>
      </c>
      <c r="F9" s="64" t="e">
        <f>E9/SUM(E5:E11)</f>
        <v>#DIV/0!</v>
      </c>
    </row>
    <row r="10" spans="1:6" ht="22.5" customHeight="1" x14ac:dyDescent="0.15">
      <c r="B10" s="22" t="s">
        <v>74</v>
      </c>
      <c r="C10" s="147">
        <f>計算シート!E12</f>
        <v>0</v>
      </c>
      <c r="D10" s="27">
        <v>2.29</v>
      </c>
      <c r="E10" s="144">
        <f t="shared" si="0"/>
        <v>0</v>
      </c>
      <c r="F10" s="64" t="e">
        <f>E10/SUM(E5:E11)</f>
        <v>#DIV/0!</v>
      </c>
    </row>
    <row r="11" spans="1:6" ht="22.5" customHeight="1" thickBot="1" x14ac:dyDescent="0.2">
      <c r="B11" s="149" t="s">
        <v>152</v>
      </c>
      <c r="C11" s="147">
        <f>計算シート!E11</f>
        <v>0</v>
      </c>
      <c r="D11" s="31">
        <v>5.97</v>
      </c>
      <c r="E11" s="144">
        <f>C11*D11</f>
        <v>0</v>
      </c>
      <c r="F11" s="64" t="e">
        <f>E11/SUM(E6:E11)</f>
        <v>#DIV/0!</v>
      </c>
    </row>
    <row r="12" spans="1:6" ht="22.5" customHeight="1" thickBot="1" x14ac:dyDescent="0.2">
      <c r="B12" s="320"/>
      <c r="C12" s="321"/>
      <c r="D12" s="322"/>
      <c r="E12" s="145">
        <f>SUM(E5:E11)</f>
        <v>0</v>
      </c>
      <c r="F12" s="33">
        <v>1</v>
      </c>
    </row>
    <row r="13" spans="1:6" ht="19.5" customHeight="1" x14ac:dyDescent="0.15"/>
    <row r="14" spans="1:6" ht="22.5" customHeight="1" x14ac:dyDescent="0.15">
      <c r="A14" s="15">
        <v>7</v>
      </c>
      <c r="B14" s="35" t="s">
        <v>76</v>
      </c>
    </row>
    <row r="15" spans="1:6" ht="10.5" customHeight="1" x14ac:dyDescent="0.15"/>
    <row r="16" spans="1:6" ht="22.5" customHeight="1" x14ac:dyDescent="0.15">
      <c r="B16" s="323"/>
      <c r="C16" s="324"/>
      <c r="D16" s="324"/>
      <c r="E16" s="324"/>
      <c r="F16" s="325"/>
    </row>
    <row r="17" spans="1:13" ht="22.5" customHeight="1" x14ac:dyDescent="0.15">
      <c r="B17" s="326"/>
      <c r="C17" s="327"/>
      <c r="D17" s="327"/>
      <c r="E17" s="327"/>
      <c r="F17" s="328"/>
    </row>
    <row r="18" spans="1:13" ht="22.5" customHeight="1" x14ac:dyDescent="0.15">
      <c r="B18" s="329"/>
      <c r="C18" s="330"/>
      <c r="D18" s="330"/>
      <c r="E18" s="330"/>
      <c r="F18" s="331"/>
    </row>
    <row r="19" spans="1:13" ht="19.5" customHeight="1" x14ac:dyDescent="0.15"/>
    <row r="20" spans="1:13" ht="22.5" customHeight="1" x14ac:dyDescent="0.15">
      <c r="A20" s="15">
        <v>8</v>
      </c>
      <c r="B20" s="35" t="s">
        <v>77</v>
      </c>
    </row>
    <row r="21" spans="1:13" ht="12" customHeight="1" x14ac:dyDescent="0.15">
      <c r="B21" s="23"/>
      <c r="C21" s="23"/>
      <c r="D21" s="23"/>
    </row>
    <row r="22" spans="1:13" ht="22.5" customHeight="1" x14ac:dyDescent="0.15">
      <c r="B22" s="40" t="s">
        <v>81</v>
      </c>
      <c r="C22" s="23"/>
      <c r="D22" s="23"/>
    </row>
    <row r="23" spans="1:13" ht="12" customHeight="1" x14ac:dyDescent="0.15">
      <c r="B23" s="23"/>
      <c r="C23" s="23"/>
      <c r="D23" s="23"/>
    </row>
    <row r="24" spans="1:13" ht="22.5" customHeight="1" x14ac:dyDescent="0.15">
      <c r="B24" s="41" t="s">
        <v>82</v>
      </c>
      <c r="H24" s="338" t="s">
        <v>80</v>
      </c>
      <c r="I24" s="138" t="s">
        <v>156</v>
      </c>
      <c r="J24" s="138" t="s">
        <v>156</v>
      </c>
      <c r="K24" s="138" t="s">
        <v>156</v>
      </c>
      <c r="L24" s="138" t="s">
        <v>156</v>
      </c>
      <c r="M24" s="138" t="s">
        <v>156</v>
      </c>
    </row>
    <row r="25" spans="1:13" ht="22.5" customHeight="1" thickBot="1" x14ac:dyDescent="0.2">
      <c r="A25" s="15"/>
      <c r="B25" s="15"/>
      <c r="H25" s="339"/>
      <c r="I25" s="139" t="str">
        <f>IF(入力シート!F5=入力シート!T5,計算シート!E31)</f>
        <v/>
      </c>
      <c r="J25" s="139" t="str">
        <f>IF(入力シート!F5=入力シート!T5,計算シート!F31)</f>
        <v/>
      </c>
      <c r="K25" s="139" t="str">
        <f>IF(入力シート!F5=入力シート!T5,計算シート!G31)</f>
        <v/>
      </c>
      <c r="L25" s="139" t="str">
        <f>IF(入力シート!F5=入力シート!T5,計算シート!H31)</f>
        <v/>
      </c>
      <c r="M25" s="139" t="str">
        <f>IF(入力シート!F5=入力シート!T5,計算シート!I31)</f>
        <v/>
      </c>
    </row>
    <row r="26" spans="1:13" ht="22.5" customHeight="1" thickTop="1" x14ac:dyDescent="0.15">
      <c r="H26" s="128" t="s">
        <v>78</v>
      </c>
      <c r="I26" s="148" t="str">
        <f>IF(入力シート!F5=入力シート!T5,計算シート!E33)</f>
        <v/>
      </c>
      <c r="J26" s="148" t="str">
        <f>IF(入力シート!F5=入力シート!T5,計算シート!F33)</f>
        <v/>
      </c>
      <c r="K26" s="148" t="str">
        <f>IF(入力シート!F5=入力シート!T5,計算シート!G33)</f>
        <v/>
      </c>
      <c r="L26" s="148" t="str">
        <f>IF(入力シート!F5=入力シート!T5,計算シート!H33)</f>
        <v/>
      </c>
      <c r="M26" s="148" t="str">
        <f>IF(入力シート!F5=入力シート!T5,計算シート!I33)</f>
        <v/>
      </c>
    </row>
    <row r="27" spans="1:13" ht="22.5" customHeight="1" x14ac:dyDescent="0.15">
      <c r="H27" s="39" t="s">
        <v>79</v>
      </c>
      <c r="I27" s="140">
        <f>IF(入力シート!F5=入力シート!T5,計算シート!E32)</f>
        <v>0</v>
      </c>
      <c r="J27" s="140">
        <f>IF(入力シート!F5=入力シート!T5,計算シート!F32)</f>
        <v>0</v>
      </c>
      <c r="K27" s="140">
        <f>IF(入力シート!F5=入力シート!T5,計算シート!G32)</f>
        <v>0</v>
      </c>
      <c r="L27" s="140">
        <f>IF(入力シート!F5=入力シート!T5,計算シート!H32)</f>
        <v>0</v>
      </c>
      <c r="M27" s="140">
        <f>IF(入力シート!F5=入力シート!T5,計算シート!I32)</f>
        <v>0</v>
      </c>
    </row>
    <row r="28" spans="1:13" ht="22.5" customHeight="1" x14ac:dyDescent="0.15">
      <c r="H28" s="46"/>
      <c r="I28" s="47"/>
      <c r="J28" s="47"/>
      <c r="K28" s="47"/>
      <c r="L28" s="47"/>
      <c r="M28" s="47"/>
    </row>
    <row r="29" spans="1:13" ht="8.25" customHeight="1" x14ac:dyDescent="0.15">
      <c r="H29" s="46"/>
      <c r="I29" s="47"/>
      <c r="J29" s="47"/>
      <c r="K29" s="47"/>
      <c r="L29" s="47"/>
      <c r="M29" s="47"/>
    </row>
    <row r="30" spans="1:13" ht="22.5" customHeight="1" x14ac:dyDescent="0.15">
      <c r="B30" s="41" t="s">
        <v>83</v>
      </c>
      <c r="H30" s="338" t="s">
        <v>80</v>
      </c>
      <c r="I30" s="138" t="s">
        <v>156</v>
      </c>
      <c r="J30" s="138" t="s">
        <v>156</v>
      </c>
      <c r="K30" s="138" t="s">
        <v>156</v>
      </c>
      <c r="L30" s="138" t="s">
        <v>156</v>
      </c>
      <c r="M30" s="138" t="s">
        <v>156</v>
      </c>
    </row>
    <row r="31" spans="1:13" ht="22.5" customHeight="1" thickBot="1" x14ac:dyDescent="0.2">
      <c r="B31" s="45"/>
      <c r="H31" s="339"/>
      <c r="I31" s="139" t="b">
        <f>IF(入力シート!F5=入力シート!T6,計算シート!E31)</f>
        <v>0</v>
      </c>
      <c r="J31" s="139" t="b">
        <f>IF(入力シート!F5=入力シート!T6,計算シート!F31)</f>
        <v>0</v>
      </c>
      <c r="K31" s="139" t="b">
        <f>IF(入力シート!F5=入力シート!T6,計算シート!G31)</f>
        <v>0</v>
      </c>
      <c r="L31" s="139" t="b">
        <f>IF(入力シート!F5=入力シート!T6,計算シート!H31)</f>
        <v>0</v>
      </c>
      <c r="M31" s="139" t="b">
        <f>IF(入力シート!F5=入力シート!T6,計算シート!I31)</f>
        <v>0</v>
      </c>
    </row>
    <row r="32" spans="1:13" ht="22.5" customHeight="1" thickTop="1" x14ac:dyDescent="0.15">
      <c r="H32" s="128" t="s">
        <v>78</v>
      </c>
      <c r="I32" s="205" t="b">
        <f>IF(入力シート!F5=入力シート!T6,計算シート!E33)</f>
        <v>0</v>
      </c>
      <c r="J32" s="205" t="b">
        <f>IF(入力シート!F5=入力シート!T6,計算シート!F33)</f>
        <v>0</v>
      </c>
      <c r="K32" s="205" t="b">
        <f>IF(入力シート!F5=入力シート!T6,計算シート!G33)</f>
        <v>0</v>
      </c>
      <c r="L32" s="205" t="b">
        <f>IF(入力シート!F5=入力シート!T6,計算シート!H33)</f>
        <v>0</v>
      </c>
      <c r="M32" s="205" t="b">
        <f>IF(入力シート!F5=入力シート!T6,計算シート!I33)</f>
        <v>0</v>
      </c>
    </row>
    <row r="33" spans="1:13" ht="22.5" customHeight="1" x14ac:dyDescent="0.15">
      <c r="H33" s="39" t="s">
        <v>79</v>
      </c>
      <c r="I33" s="140" t="b">
        <f>IF(入力シート!F5=入力シート!T6,計算シート!E32)</f>
        <v>0</v>
      </c>
      <c r="J33" s="140" t="b">
        <f>IF(入力シート!F5=入力シート!T6,計算シート!F32)</f>
        <v>0</v>
      </c>
      <c r="K33" s="140" t="b">
        <f>IF(入力シート!F5=入力シート!T6,計算シート!G32)</f>
        <v>0</v>
      </c>
      <c r="L33" s="140" t="b">
        <f>IF(入力シート!F5=入力シート!T6,計算シート!H32)</f>
        <v>0</v>
      </c>
      <c r="M33" s="140" t="b">
        <f>IF(入力シート!F5=入力シート!T6,計算シート!I32)</f>
        <v>0</v>
      </c>
    </row>
    <row r="34" spans="1:13" ht="22.5" customHeight="1" x14ac:dyDescent="0.15">
      <c r="H34" s="21" t="s">
        <v>84</v>
      </c>
      <c r="I34" s="332"/>
      <c r="J34" s="333"/>
      <c r="K34" s="333"/>
      <c r="L34" s="333"/>
      <c r="M34" s="334"/>
    </row>
    <row r="35" spans="1:13" ht="54" customHeight="1" x14ac:dyDescent="0.15">
      <c r="H35" s="65" t="s">
        <v>85</v>
      </c>
      <c r="I35" s="335"/>
      <c r="J35" s="336"/>
      <c r="K35" s="336"/>
      <c r="L35" s="336"/>
      <c r="M35" s="337"/>
    </row>
    <row r="36" spans="1:13" ht="42" customHeight="1" x14ac:dyDescent="0.15">
      <c r="A36" s="303" t="s">
        <v>147</v>
      </c>
      <c r="B36" s="304"/>
      <c r="C36" s="304"/>
      <c r="D36" s="304"/>
      <c r="E36" s="304"/>
      <c r="F36" s="304"/>
    </row>
    <row r="37" spans="1:13" ht="22.5" customHeight="1" x14ac:dyDescent="0.15"/>
    <row r="38" spans="1:13" ht="42" customHeight="1" x14ac:dyDescent="0.15"/>
    <row r="39" spans="1:13" ht="42.75" customHeight="1" x14ac:dyDescent="0.15"/>
    <row r="40" spans="1:13" ht="22.5" customHeight="1" x14ac:dyDescent="0.15"/>
    <row r="41" spans="1:13" ht="22.5" customHeight="1" x14ac:dyDescent="0.15"/>
    <row r="42" spans="1:13" ht="22.5" customHeight="1" x14ac:dyDescent="0.15"/>
    <row r="43" spans="1:13" ht="22.5" customHeight="1" x14ac:dyDescent="0.15"/>
    <row r="44" spans="1:13" ht="19.5" customHeight="1" x14ac:dyDescent="0.15"/>
    <row r="45" spans="1:13" ht="19.5" customHeight="1" x14ac:dyDescent="0.15"/>
    <row r="46" spans="1:13" ht="19.5" customHeight="1" x14ac:dyDescent="0.15"/>
  </sheetData>
  <mergeCells count="7">
    <mergeCell ref="A36:F36"/>
    <mergeCell ref="B12:D12"/>
    <mergeCell ref="B16:F18"/>
    <mergeCell ref="I34:M34"/>
    <mergeCell ref="I35:M35"/>
    <mergeCell ref="H24:H25"/>
    <mergeCell ref="H30:H31"/>
  </mergeCells>
  <phoneticPr fontId="2"/>
  <pageMargins left="0.59055118110236227" right="0.59055118110236227" top="0.59055118110236227" bottom="0.19685039370078741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"/>
  <sheetViews>
    <sheetView topLeftCell="A25" zoomScaleNormal="100" zoomScaleSheetLayoutView="90" workbookViewId="0">
      <selection activeCell="D28" sqref="D28"/>
    </sheetView>
  </sheetViews>
  <sheetFormatPr defaultRowHeight="13.5" x14ac:dyDescent="0.15"/>
  <cols>
    <col min="1" max="1" width="3.875" customWidth="1"/>
    <col min="2" max="2" width="21.625" style="8" customWidth="1"/>
    <col min="3" max="3" width="16.125" style="11" customWidth="1"/>
    <col min="4" max="6" width="16.125" customWidth="1"/>
    <col min="7" max="7" width="6.875" customWidth="1"/>
    <col min="8" max="10" width="11.125" customWidth="1"/>
  </cols>
  <sheetData>
    <row r="1" spans="1:6" ht="22.5" customHeight="1" x14ac:dyDescent="0.15">
      <c r="A1" s="13">
        <v>9</v>
      </c>
      <c r="B1" s="34" t="s">
        <v>86</v>
      </c>
    </row>
    <row r="2" spans="1:6" ht="10.5" customHeight="1" x14ac:dyDescent="0.15"/>
    <row r="3" spans="1:6" ht="24" customHeight="1" x14ac:dyDescent="0.15">
      <c r="B3" s="323"/>
      <c r="C3" s="342"/>
      <c r="D3" s="342"/>
      <c r="E3" s="342"/>
      <c r="F3" s="343"/>
    </row>
    <row r="4" spans="1:6" ht="24" customHeight="1" x14ac:dyDescent="0.15">
      <c r="B4" s="344"/>
      <c r="C4" s="345"/>
      <c r="D4" s="345"/>
      <c r="E4" s="345"/>
      <c r="F4" s="346"/>
    </row>
    <row r="5" spans="1:6" ht="24" customHeight="1" x14ac:dyDescent="0.15">
      <c r="A5" s="15"/>
      <c r="B5" s="344"/>
      <c r="C5" s="345"/>
      <c r="D5" s="345"/>
      <c r="E5" s="345"/>
      <c r="F5" s="346"/>
    </row>
    <row r="6" spans="1:6" ht="24" customHeight="1" x14ac:dyDescent="0.15">
      <c r="A6" s="15"/>
      <c r="B6" s="344"/>
      <c r="C6" s="345"/>
      <c r="D6" s="345"/>
      <c r="E6" s="345"/>
      <c r="F6" s="346"/>
    </row>
    <row r="7" spans="1:6" ht="24" customHeight="1" x14ac:dyDescent="0.15">
      <c r="B7" s="344"/>
      <c r="C7" s="345"/>
      <c r="D7" s="345"/>
      <c r="E7" s="345"/>
      <c r="F7" s="346"/>
    </row>
    <row r="8" spans="1:6" ht="24" customHeight="1" x14ac:dyDescent="0.15">
      <c r="B8" s="347"/>
      <c r="C8" s="348"/>
      <c r="D8" s="348"/>
      <c r="E8" s="348"/>
      <c r="F8" s="349"/>
    </row>
    <row r="9" spans="1:6" ht="22.5" customHeight="1" x14ac:dyDescent="0.15">
      <c r="B9" s="40"/>
      <c r="C9" s="23"/>
      <c r="D9" s="23"/>
    </row>
    <row r="10" spans="1:6" ht="22.5" customHeight="1" x14ac:dyDescent="0.15">
      <c r="A10" s="13">
        <v>10</v>
      </c>
      <c r="B10" s="34" t="s">
        <v>87</v>
      </c>
    </row>
    <row r="11" spans="1:6" ht="10.5" customHeight="1" x14ac:dyDescent="0.15"/>
    <row r="12" spans="1:6" ht="24" customHeight="1" x14ac:dyDescent="0.15">
      <c r="B12" s="43" t="s">
        <v>140</v>
      </c>
      <c r="C12" s="48"/>
      <c r="D12" s="48"/>
      <c r="E12" s="48"/>
      <c r="F12" s="49"/>
    </row>
    <row r="13" spans="1:6" s="3" customFormat="1" ht="24" customHeight="1" x14ac:dyDescent="0.15">
      <c r="B13" s="340" t="s">
        <v>143</v>
      </c>
      <c r="C13" s="341"/>
      <c r="D13" s="129">
        <f>計算シート!E23</f>
        <v>0</v>
      </c>
      <c r="E13" s="55" t="s">
        <v>88</v>
      </c>
      <c r="F13" s="58"/>
    </row>
    <row r="14" spans="1:6" s="17" customFormat="1" ht="24" customHeight="1" x14ac:dyDescent="0.15">
      <c r="A14" s="15"/>
      <c r="B14" s="52" t="s">
        <v>89</v>
      </c>
      <c r="C14" s="53"/>
      <c r="D14" s="53"/>
      <c r="E14" s="53"/>
      <c r="F14" s="54"/>
    </row>
    <row r="15" spans="1:6" s="17" customFormat="1" ht="24" customHeight="1" x14ac:dyDescent="0.15">
      <c r="A15" s="15"/>
      <c r="B15" s="67"/>
      <c r="C15" s="53"/>
      <c r="D15" s="53"/>
      <c r="E15" s="53"/>
      <c r="F15" s="54"/>
    </row>
    <row r="16" spans="1:6" s="17" customFormat="1" ht="24" customHeight="1" x14ac:dyDescent="0.15">
      <c r="B16" s="67"/>
      <c r="C16" s="53"/>
      <c r="D16" s="53"/>
      <c r="E16" s="53"/>
      <c r="F16" s="54"/>
    </row>
    <row r="17" spans="1:6" s="17" customFormat="1" ht="24" customHeight="1" x14ac:dyDescent="0.15">
      <c r="B17" s="67"/>
      <c r="C17" s="53"/>
      <c r="D17" s="53"/>
      <c r="E17" s="53"/>
      <c r="F17" s="54"/>
    </row>
    <row r="18" spans="1:6" ht="17.25" customHeight="1" x14ac:dyDescent="0.15">
      <c r="B18" s="57"/>
      <c r="C18" s="56"/>
      <c r="D18" s="2"/>
      <c r="E18" s="2"/>
      <c r="F18" s="36"/>
    </row>
    <row r="19" spans="1:6" ht="24" customHeight="1" x14ac:dyDescent="0.15">
      <c r="B19" s="44" t="s">
        <v>90</v>
      </c>
      <c r="C19" s="50"/>
      <c r="D19" s="50"/>
      <c r="E19" s="50"/>
      <c r="F19" s="51"/>
    </row>
    <row r="20" spans="1:6" s="3" customFormat="1" ht="24" customHeight="1" x14ac:dyDescent="0.15">
      <c r="B20" s="340" t="s">
        <v>144</v>
      </c>
      <c r="C20" s="341"/>
      <c r="D20" s="129">
        <f>計算シート!E24</f>
        <v>0</v>
      </c>
      <c r="E20" s="55" t="s">
        <v>91</v>
      </c>
      <c r="F20" s="58"/>
    </row>
    <row r="21" spans="1:6" s="17" customFormat="1" ht="24" customHeight="1" x14ac:dyDescent="0.15">
      <c r="A21" s="15"/>
      <c r="B21" s="52" t="s">
        <v>89</v>
      </c>
      <c r="C21" s="53"/>
      <c r="D21" s="53"/>
      <c r="E21" s="53"/>
      <c r="F21" s="54"/>
    </row>
    <row r="22" spans="1:6" s="17" customFormat="1" ht="24" customHeight="1" x14ac:dyDescent="0.15">
      <c r="A22" s="15"/>
      <c r="B22" s="67"/>
      <c r="C22" s="53"/>
      <c r="D22" s="53"/>
      <c r="E22" s="53"/>
      <c r="F22" s="54"/>
    </row>
    <row r="23" spans="1:6" s="17" customFormat="1" ht="24" customHeight="1" x14ac:dyDescent="0.15">
      <c r="B23" s="67"/>
      <c r="C23" s="53"/>
      <c r="D23" s="53"/>
      <c r="E23" s="53"/>
      <c r="F23" s="54"/>
    </row>
    <row r="24" spans="1:6" s="17" customFormat="1" ht="24" customHeight="1" x14ac:dyDescent="0.15">
      <c r="B24" s="67"/>
      <c r="C24" s="53"/>
      <c r="D24" s="53"/>
      <c r="E24" s="53"/>
      <c r="F24" s="54"/>
    </row>
    <row r="25" spans="1:6" ht="22.5" customHeight="1" x14ac:dyDescent="0.15">
      <c r="B25" s="69"/>
      <c r="C25" s="56"/>
      <c r="D25" s="2"/>
      <c r="E25" s="2"/>
      <c r="F25" s="36"/>
    </row>
    <row r="26" spans="1:6" ht="17.25" customHeight="1" x14ac:dyDescent="0.15">
      <c r="B26" s="57"/>
      <c r="C26" s="56"/>
      <c r="D26" s="2"/>
      <c r="E26" s="2"/>
      <c r="F26" s="36"/>
    </row>
    <row r="27" spans="1:6" ht="24" customHeight="1" x14ac:dyDescent="0.15">
      <c r="B27" s="44" t="s">
        <v>92</v>
      </c>
      <c r="C27" s="50"/>
      <c r="D27" s="50"/>
      <c r="E27" s="50"/>
      <c r="F27" s="51"/>
    </row>
    <row r="28" spans="1:6" s="3" customFormat="1" ht="24" customHeight="1" x14ac:dyDescent="0.15">
      <c r="B28" s="340" t="s">
        <v>144</v>
      </c>
      <c r="C28" s="341"/>
      <c r="D28" s="129">
        <f>計算シート!E25</f>
        <v>0</v>
      </c>
      <c r="E28" s="55" t="s">
        <v>93</v>
      </c>
      <c r="F28" s="58"/>
    </row>
    <row r="29" spans="1:6" s="17" customFormat="1" ht="24" customHeight="1" x14ac:dyDescent="0.15">
      <c r="A29" s="15"/>
      <c r="B29" s="52" t="s">
        <v>89</v>
      </c>
      <c r="C29" s="53"/>
      <c r="D29" s="53"/>
      <c r="E29" s="53"/>
      <c r="F29" s="54"/>
    </row>
    <row r="30" spans="1:6" s="17" customFormat="1" ht="24" customHeight="1" x14ac:dyDescent="0.15">
      <c r="A30" s="15"/>
      <c r="B30" s="67"/>
      <c r="C30" s="53"/>
      <c r="D30" s="53"/>
      <c r="E30" s="53"/>
      <c r="F30" s="54"/>
    </row>
    <row r="31" spans="1:6" s="17" customFormat="1" ht="24" customHeight="1" x14ac:dyDescent="0.15">
      <c r="B31" s="67"/>
      <c r="C31" s="53"/>
      <c r="D31" s="53"/>
      <c r="E31" s="53"/>
      <c r="F31" s="54"/>
    </row>
    <row r="32" spans="1:6" s="17" customFormat="1" ht="24" customHeight="1" x14ac:dyDescent="0.15">
      <c r="B32" s="67"/>
      <c r="C32" s="53"/>
      <c r="D32" s="53"/>
      <c r="E32" s="53"/>
      <c r="F32" s="54"/>
    </row>
    <row r="33" spans="1:6" s="17" customFormat="1" ht="17.25" customHeight="1" x14ac:dyDescent="0.15">
      <c r="B33" s="52"/>
      <c r="C33" s="53"/>
      <c r="D33" s="53"/>
      <c r="E33" s="53"/>
      <c r="F33" s="54"/>
    </row>
    <row r="34" spans="1:6" ht="24" customHeight="1" x14ac:dyDescent="0.15">
      <c r="B34" s="59" t="s">
        <v>94</v>
      </c>
      <c r="C34" s="56"/>
      <c r="D34" s="2"/>
      <c r="E34" s="2"/>
      <c r="F34" s="36"/>
    </row>
    <row r="35" spans="1:6" ht="24" customHeight="1" x14ac:dyDescent="0.15">
      <c r="B35" s="67"/>
      <c r="C35" s="56"/>
      <c r="D35" s="2"/>
      <c r="E35" s="2"/>
      <c r="F35" s="36"/>
    </row>
    <row r="36" spans="1:6" ht="24" customHeight="1" x14ac:dyDescent="0.15">
      <c r="B36" s="68"/>
      <c r="C36" s="60"/>
      <c r="D36" s="37"/>
      <c r="E36" s="37"/>
      <c r="F36" s="38"/>
    </row>
    <row r="37" spans="1:6" ht="24" customHeight="1" x14ac:dyDescent="0.15">
      <c r="A37" s="303" t="s">
        <v>148</v>
      </c>
      <c r="B37" s="304"/>
      <c r="C37" s="304"/>
      <c r="D37" s="304"/>
      <c r="E37" s="304"/>
      <c r="F37" s="304"/>
    </row>
    <row r="38" spans="1:6" ht="24" customHeight="1" x14ac:dyDescent="0.15"/>
    <row r="39" spans="1:6" ht="24" customHeight="1" x14ac:dyDescent="0.15"/>
    <row r="40" spans="1:6" ht="24" customHeight="1" x14ac:dyDescent="0.15"/>
  </sheetData>
  <mergeCells count="5">
    <mergeCell ref="B20:C20"/>
    <mergeCell ref="B28:C28"/>
    <mergeCell ref="B3:F8"/>
    <mergeCell ref="B13:C13"/>
    <mergeCell ref="A37:F37"/>
  </mergeCells>
  <phoneticPr fontId="2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9"/>
  <sheetViews>
    <sheetView zoomScaleNormal="100" zoomScaleSheetLayoutView="90" workbookViewId="0">
      <selection activeCell="A37" sqref="A37"/>
    </sheetView>
  </sheetViews>
  <sheetFormatPr defaultRowHeight="13.5" x14ac:dyDescent="0.15"/>
  <cols>
    <col min="1" max="1" width="3.875" customWidth="1"/>
    <col min="2" max="2" width="17.375" style="8" customWidth="1"/>
    <col min="3" max="3" width="17.375" style="11" customWidth="1"/>
    <col min="4" max="6" width="17.375" customWidth="1"/>
    <col min="7" max="7" width="6.875" customWidth="1"/>
    <col min="8" max="10" width="11.125" customWidth="1"/>
  </cols>
  <sheetData>
    <row r="1" spans="1:6" ht="22.5" customHeight="1" x14ac:dyDescent="0.15">
      <c r="A1" s="13">
        <v>11</v>
      </c>
      <c r="B1" s="34" t="s">
        <v>95</v>
      </c>
    </row>
    <row r="2" spans="1:6" ht="10.5" customHeight="1" x14ac:dyDescent="0.15"/>
    <row r="3" spans="1:6" ht="24" customHeight="1" x14ac:dyDescent="0.15">
      <c r="B3"/>
      <c r="C3" s="50"/>
      <c r="D3" s="50"/>
      <c r="E3" s="50"/>
      <c r="F3" s="50"/>
    </row>
    <row r="4" spans="1:6" ht="24" customHeight="1" x14ac:dyDescent="0.15">
      <c r="B4" s="50"/>
      <c r="C4" s="50"/>
      <c r="D4" s="50"/>
      <c r="E4" s="50"/>
      <c r="F4" s="50"/>
    </row>
    <row r="5" spans="1:6" ht="24" customHeight="1" x14ac:dyDescent="0.15">
      <c r="B5" s="50"/>
      <c r="C5" s="50"/>
      <c r="D5" s="50"/>
      <c r="E5" s="50"/>
      <c r="F5" s="50"/>
    </row>
    <row r="6" spans="1:6" ht="23.25" customHeight="1" x14ac:dyDescent="0.15">
      <c r="B6" s="50"/>
      <c r="C6" s="50"/>
      <c r="D6" s="50"/>
      <c r="E6" s="50"/>
      <c r="F6" s="50"/>
    </row>
    <row r="7" spans="1:6" ht="24" customHeight="1" x14ac:dyDescent="0.15">
      <c r="B7" s="50"/>
      <c r="C7" s="50"/>
      <c r="D7" s="50"/>
      <c r="E7" s="50"/>
      <c r="F7" s="50"/>
    </row>
    <row r="8" spans="1:6" ht="24" customHeight="1" x14ac:dyDescent="0.15">
      <c r="A8" s="15"/>
      <c r="B8" s="50"/>
      <c r="C8" s="50"/>
      <c r="D8" s="50"/>
      <c r="E8" s="50"/>
      <c r="F8" s="50"/>
    </row>
    <row r="9" spans="1:6" ht="24" customHeight="1" x14ac:dyDescent="0.15">
      <c r="A9" s="15"/>
      <c r="B9" s="50"/>
      <c r="C9" s="50"/>
      <c r="D9" s="50"/>
      <c r="E9" s="50"/>
      <c r="F9" s="50"/>
    </row>
    <row r="10" spans="1:6" ht="24" customHeight="1" x14ac:dyDescent="0.15">
      <c r="B10" s="50"/>
      <c r="C10" s="50"/>
      <c r="D10" s="50"/>
      <c r="E10" s="50"/>
      <c r="F10" s="50"/>
    </row>
    <row r="11" spans="1:6" ht="24" customHeight="1" x14ac:dyDescent="0.15">
      <c r="B11" s="50"/>
      <c r="C11" s="50"/>
      <c r="D11" s="50"/>
      <c r="E11" s="50"/>
      <c r="F11" s="50"/>
    </row>
    <row r="12" spans="1:6" ht="22.5" customHeight="1" x14ac:dyDescent="0.15">
      <c r="B12" s="40"/>
      <c r="C12" s="23"/>
      <c r="D12" s="23"/>
    </row>
    <row r="13" spans="1:6" ht="22.5" customHeight="1" x14ac:dyDescent="0.15">
      <c r="A13" s="13"/>
      <c r="B13" s="34"/>
    </row>
    <row r="14" spans="1:6" ht="24" customHeight="1" x14ac:dyDescent="0.15">
      <c r="B14"/>
      <c r="C14" s="50"/>
      <c r="D14" s="50"/>
      <c r="E14" s="50"/>
      <c r="F14" s="50"/>
    </row>
    <row r="15" spans="1:6" s="17" customFormat="1" ht="24" customHeight="1" x14ac:dyDescent="0.15">
      <c r="A15" s="15"/>
      <c r="B15" s="53"/>
      <c r="C15" s="53"/>
      <c r="D15" s="53"/>
      <c r="E15" s="53"/>
      <c r="F15" s="53"/>
    </row>
    <row r="16" spans="1:6" s="17" customFormat="1" ht="24" customHeight="1" x14ac:dyDescent="0.15">
      <c r="A16" s="15"/>
      <c r="B16" s="53"/>
      <c r="C16" s="53"/>
      <c r="D16" s="53"/>
      <c r="E16" s="53"/>
      <c r="F16" s="53"/>
    </row>
    <row r="17" spans="2:6" s="17" customFormat="1" ht="24" customHeight="1" x14ac:dyDescent="0.15">
      <c r="B17" s="53"/>
      <c r="C17" s="53"/>
      <c r="D17" s="53"/>
      <c r="E17" s="53"/>
      <c r="F17" s="53"/>
    </row>
    <row r="18" spans="2:6" s="17" customFormat="1" ht="24" customHeight="1" x14ac:dyDescent="0.15">
      <c r="B18" s="53"/>
      <c r="C18" s="53"/>
      <c r="D18" s="53"/>
      <c r="E18" s="53"/>
      <c r="F18" s="53"/>
    </row>
    <row r="19" spans="2:6" s="17" customFormat="1" ht="17.25" customHeight="1" x14ac:dyDescent="0.15">
      <c r="B19" s="53"/>
      <c r="C19" s="53"/>
      <c r="D19" s="53"/>
      <c r="E19" s="53"/>
      <c r="F19" s="53"/>
    </row>
    <row r="20" spans="2:6" ht="24" customHeight="1" x14ac:dyDescent="0.15">
      <c r="B20" s="61"/>
      <c r="C20" s="56"/>
      <c r="D20" s="2"/>
      <c r="E20" s="2"/>
      <c r="F20" s="2"/>
    </row>
    <row r="21" spans="2:6" ht="24" customHeight="1" x14ac:dyDescent="0.15">
      <c r="B21" s="53"/>
      <c r="C21" s="56"/>
      <c r="D21" s="2"/>
      <c r="E21" s="2"/>
      <c r="F21" s="2"/>
    </row>
    <row r="22" spans="2:6" ht="24" customHeight="1" x14ac:dyDescent="0.15">
      <c r="B22" s="53"/>
      <c r="C22" s="56"/>
      <c r="D22" s="2"/>
      <c r="E22" s="2"/>
      <c r="F22" s="2"/>
    </row>
    <row r="23" spans="2:6" ht="24" customHeight="1" x14ac:dyDescent="0.15"/>
    <row r="24" spans="2:6" ht="24" customHeight="1" x14ac:dyDescent="0.15"/>
    <row r="25" spans="2:6" ht="24" customHeight="1" x14ac:dyDescent="0.15"/>
    <row r="26" spans="2:6" ht="24" customHeight="1" x14ac:dyDescent="0.15">
      <c r="B26"/>
    </row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spans="1:6" ht="24" customHeight="1" x14ac:dyDescent="0.15"/>
    <row r="34" spans="1:6" ht="24" customHeight="1" x14ac:dyDescent="0.15">
      <c r="A34" s="142"/>
      <c r="B34" s="127"/>
      <c r="C34" s="127"/>
      <c r="D34" s="127"/>
      <c r="E34" s="127"/>
      <c r="F34" s="127"/>
    </row>
    <row r="35" spans="1:6" ht="24" customHeight="1" x14ac:dyDescent="0.15"/>
    <row r="36" spans="1:6" ht="24" customHeight="1" x14ac:dyDescent="0.15">
      <c r="A36" s="303" t="s">
        <v>149</v>
      </c>
      <c r="B36" s="304"/>
      <c r="C36" s="304"/>
      <c r="D36" s="304"/>
      <c r="E36" s="304"/>
      <c r="F36" s="304"/>
    </row>
    <row r="37" spans="1:6" ht="24" customHeight="1" x14ac:dyDescent="0.15"/>
    <row r="38" spans="1:6" ht="24" customHeight="1" x14ac:dyDescent="0.15"/>
    <row r="39" spans="1:6" ht="24" customHeight="1" x14ac:dyDescent="0.15"/>
  </sheetData>
  <mergeCells count="1">
    <mergeCell ref="A36:F36"/>
  </mergeCells>
  <phoneticPr fontId="2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入力シート</vt:lpstr>
      <vt:lpstr>計算シート</vt:lpstr>
      <vt:lpstr>実行計画表紙</vt:lpstr>
      <vt:lpstr>実行計画①</vt:lpstr>
      <vt:lpstr>実行計画②</vt:lpstr>
      <vt:lpstr>実行計画③</vt:lpstr>
      <vt:lpstr>実行計画④</vt:lpstr>
      <vt:lpstr>実行計画①!Print_Area</vt:lpstr>
      <vt:lpstr>実行計画②!Print_Area</vt:lpstr>
      <vt:lpstr>実行計画③!Print_Area</vt:lpstr>
      <vt:lpstr>実行計画④!Print_Area</vt:lpstr>
      <vt:lpstr>実行計画表紙!Print_Area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Windows ユーザー</cp:lastModifiedBy>
  <cp:lastPrinted>2017-06-07T04:38:09Z</cp:lastPrinted>
  <dcterms:created xsi:type="dcterms:W3CDTF">2004-03-04T04:07:37Z</dcterms:created>
  <dcterms:modified xsi:type="dcterms:W3CDTF">2018-02-28T02:51:58Z</dcterms:modified>
</cp:coreProperties>
</file>